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535" tabRatio="928" activeTab="0"/>
  </bookViews>
  <sheets>
    <sheet name="Оглавление" sheetId="1" r:id="rId1"/>
    <sheet name="Затирочные машины ТСС" sheetId="2" r:id="rId2"/>
    <sheet name="Глубин_вибраторы ТСС" sheetId="3" r:id="rId3"/>
    <sheet name="Нарезчики швов и диски ТСС" sheetId="4" r:id="rId4"/>
    <sheet name="Виброрейки ТСС" sheetId="5" r:id="rId5"/>
    <sheet name="Виброплиты  ТСС" sheetId="6" r:id="rId6"/>
    <sheet name="Вибротрамбовки ТСС" sheetId="7" r:id="rId7"/>
    <sheet name="Отбойные молотки" sheetId="8" r:id="rId8"/>
    <sheet name="Станки для гибки и резки" sheetId="9" r:id="rId9"/>
    <sheet name="Фрезеровальные машины" sheetId="10" r:id="rId10"/>
    <sheet name="комплект.для вакум.бет." sheetId="11" r:id="rId11"/>
    <sheet name="Лист1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Excel_BuiltIn__FilterDatabase_1">#REF!</definedName>
    <definedName name="Excel_BuiltIn__FilterDatabase_1_10">#REF!</definedName>
    <definedName name="Excel_BuiltIn__FilterDatabase_1_4">#REF!</definedName>
    <definedName name="Excel_BuiltIn__FilterDatabase_1_4_10">#REF!</definedName>
    <definedName name="Excel_BuiltIn__FilterDatabase_3">#REF!</definedName>
    <definedName name="Excel_BuiltIn__FilterDatabase_3_3">#REF!</definedName>
    <definedName name="Excel_BuiltIn_Print_Area_1">#REF!</definedName>
    <definedName name="Excel_BuiltIn_Print_Area_1_10">#REF!</definedName>
    <definedName name="Excel_BuiltIn_Print_Area_1_4">#REF!</definedName>
    <definedName name="Excel_BuiltIn_Print_Area_1_4_10">#REF!</definedName>
    <definedName name="Excel_BuiltIn_Print_Area_10">#REF!</definedName>
    <definedName name="Excel_BuiltIn_Print_Area_10_10">#REF!</definedName>
    <definedName name="Excel_BuiltIn_Print_Area_11">#REF!</definedName>
    <definedName name="Excel_BuiltIn_Print_Area_11_11">#REF!</definedName>
    <definedName name="Excel_BuiltIn_Print_Area_11_11_11">'Нарезчики швов и диски ТСС'!$B$2:$L$31</definedName>
    <definedName name="Excel_BuiltIn_Print_Area_12">#REF!</definedName>
    <definedName name="Excel_BuiltIn_Print_Area_12_10">NA()</definedName>
    <definedName name="Excel_BuiltIn_Print_Area_12_12">#REF!</definedName>
    <definedName name="Excel_BuiltIn_Print_Area_12_12_12" localSheetId="2">'Глубин_вибраторы ТСС'!$A$1:$J$24</definedName>
    <definedName name="Excel_BuiltIn_Print_Area_12_12_12">#REF!</definedName>
    <definedName name="Excel_BuiltIn_Print_Area_12_13">#REF!</definedName>
    <definedName name="Excel_BuiltIn_Print_Area_12_13_12" localSheetId="2">'Глубин_вибраторы ТСС'!$A$1:$J$24</definedName>
    <definedName name="Excel_BuiltIn_Print_Area_12_13_12">#REF!</definedName>
    <definedName name="Excel_BuiltIn_Print_Area_12_14">#REF!</definedName>
    <definedName name="Excel_BuiltIn_Print_Area_12_14_12" localSheetId="2">'Глубин_вибраторы ТСС'!$A$1:$J$24</definedName>
    <definedName name="Excel_BuiltIn_Print_Area_12_14_12">#REF!</definedName>
    <definedName name="Excel_BuiltIn_Print_Area_12_15">#REF!</definedName>
    <definedName name="Excel_BuiltIn_Print_Area_12_15_12" localSheetId="2">'Глубин_вибраторы ТСС'!$A$1:$J$24</definedName>
    <definedName name="Excel_BuiltIn_Print_Area_12_15_12">#REF!</definedName>
    <definedName name="Excel_BuiltIn_Print_Area_12_16">#REF!</definedName>
    <definedName name="Excel_BuiltIn_Print_Area_12_16_12" localSheetId="2">'Глубин_вибраторы ТСС'!$A$1:$J$24</definedName>
    <definedName name="Excel_BuiltIn_Print_Area_12_16_12">#REF!</definedName>
    <definedName name="Excel_BuiltIn_Print_Area_13">#REF!</definedName>
    <definedName name="Excel_BuiltIn_Print_Area_131">#REF!</definedName>
    <definedName name="Excel_BuiltIn_Print_Area_13_13">#REF!</definedName>
    <definedName name="Excel_BuiltIn_Print_Area_13_13_13">#REF!</definedName>
    <definedName name="Excel_BuiltIn_Print_Area_14">#REF!</definedName>
    <definedName name="Excel_BuiltIn_Print_Area_141">#REF!</definedName>
    <definedName name="Excel_BuiltIn_Print_Area_14_14">#REF!</definedName>
    <definedName name="Excel_BuiltIn_Print_Area_15">#REF!</definedName>
    <definedName name="Excel_BuiltIn_Print_Area_151">#REF!</definedName>
    <definedName name="Excel_BuiltIn_Print_Area_15_15">#REF!</definedName>
    <definedName name="Excel_BuiltIn_Print_Area_15_15_15">#REF!</definedName>
    <definedName name="Excel_BuiltIn_Print_Area_16">#REF!</definedName>
    <definedName name="Excel_BuiltIn_Print_Area_161">#REF!</definedName>
    <definedName name="Excel_BuiltIn_Print_Area_16_16">#REF!</definedName>
    <definedName name="Excel_BuiltIn_Print_Area_16_16_16">#REF!</definedName>
    <definedName name="Excel_BuiltIn_Print_Area_2">#REF!</definedName>
    <definedName name="Excel_BuiltIn_Print_Area_2_10">#REF!</definedName>
    <definedName name="Excel_BuiltIn_Print_Area_2_4">#REF!</definedName>
    <definedName name="Excel_BuiltIn_Print_Area_2_4_10">#REF!</definedName>
    <definedName name="Excel_BuiltIn_Print_Area_3">#REF!</definedName>
    <definedName name="Excel_BuiltIn_Print_Area_31">#REF!</definedName>
    <definedName name="Excel_BuiltIn_Print_Area_3_1">#REF!</definedName>
    <definedName name="Excel_BuiltIn_Print_Area_3_10">#REF!</definedName>
    <definedName name="Excel_BuiltIn_Print_Area_3_11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16">#REF!</definedName>
    <definedName name="Excel_BuiltIn_Print_Area_3_4">#REF!</definedName>
    <definedName name="Excel_BuiltIn_Print_Area_3_4_10">#REF!</definedName>
    <definedName name="Excel_BuiltIn_Print_Area_3_8">#REF!</definedName>
    <definedName name="Excel_BuiltIn_Print_Area_3_9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81">#REF!</definedName>
    <definedName name="Excel_BuiltIn_Print_Area_8_8">#REF!</definedName>
    <definedName name="Excel_BuiltIn_Print_Area_9">#REF!</definedName>
    <definedName name="Excel_BuiltIn_Print_Area_91">#REF!</definedName>
    <definedName name="Excel_BuiltIn_Print_Area_9_9">#REF!</definedName>
    <definedName name="exel_13">#REF!</definedName>
    <definedName name="ав">#REF!</definedName>
    <definedName name="вибро">#REF!</definedName>
    <definedName name="вфв">#REF!</definedName>
    <definedName name="дор">#REF!</definedName>
    <definedName name="_xlnm.Print_Area" localSheetId="2">'Глубин_вибраторы ТСС'!$A$1:$J$24</definedName>
    <definedName name="_xlnm.Print_Area" localSheetId="3">'Нарезчики швов и диски ТСС'!$B$2:$L$38</definedName>
    <definedName name="УЧУ">#REF!</definedName>
  </definedNames>
  <calcPr fullCalcOnLoad="1"/>
</workbook>
</file>

<file path=xl/sharedStrings.xml><?xml version="1.0" encoding="utf-8"?>
<sst xmlns="http://schemas.openxmlformats.org/spreadsheetml/2006/main" count="727" uniqueCount="410">
  <si>
    <t>Код</t>
  </si>
  <si>
    <t>Модель</t>
  </si>
  <si>
    <t>Масса, кг.</t>
  </si>
  <si>
    <t>Цена розница, $</t>
  </si>
  <si>
    <t>--</t>
  </si>
  <si>
    <t>Мощность, кВт</t>
  </si>
  <si>
    <t>380 В</t>
  </si>
  <si>
    <t>Электро</t>
  </si>
  <si>
    <t>бензин</t>
  </si>
  <si>
    <t>Honda GX160</t>
  </si>
  <si>
    <t>Топливо</t>
  </si>
  <si>
    <t>Диаметр диска, мм</t>
  </si>
  <si>
    <t>Двигатель</t>
  </si>
  <si>
    <t>Мощность, кВт/ л.с.</t>
  </si>
  <si>
    <t xml:space="preserve">МАШИНЫ ЗАТИРОЧНЫЕ ДЛЯ БЕТОНА ТСС                                               </t>
  </si>
  <si>
    <t>Диаметр булавы, мм</t>
  </si>
  <si>
    <t>Напряжение, В</t>
  </si>
  <si>
    <t>super premium</t>
  </si>
  <si>
    <t>premium</t>
  </si>
  <si>
    <t>standart</t>
  </si>
  <si>
    <t>economic</t>
  </si>
  <si>
    <t>В основном применяется:</t>
  </si>
  <si>
    <t xml:space="preserve">Посадочный диаметр диска, мм </t>
  </si>
  <si>
    <t xml:space="preserve">Диаметр, мм </t>
  </si>
  <si>
    <t xml:space="preserve">АЛМАЗНЫЕ ДИСКИ  ТСС                                         </t>
  </si>
  <si>
    <t>Габариты, см</t>
  </si>
  <si>
    <t>Глубина реза, мм</t>
  </si>
  <si>
    <t xml:space="preserve">НАРЕЗЧИКИ ШВОВ  ТСС                                                                                </t>
  </si>
  <si>
    <t>Эксплуатационная масса, кг.</t>
  </si>
  <si>
    <t>Центробежная сила, кН</t>
  </si>
  <si>
    <t>Габариты плиты (ШхД), мм</t>
  </si>
  <si>
    <t>Виброплиты ТСС реверсивные</t>
  </si>
  <si>
    <t>Вибротрамбовки ТСС</t>
  </si>
  <si>
    <t>Сила вибр., кН.</t>
  </si>
  <si>
    <t>300 х 330</t>
  </si>
  <si>
    <t>071442</t>
  </si>
  <si>
    <t>071441</t>
  </si>
  <si>
    <t>Рейка к ТСС ВР-3Б L-1.8</t>
  </si>
  <si>
    <t>Длина рейки, м</t>
  </si>
  <si>
    <t>Бензин</t>
  </si>
  <si>
    <t>Напря-жение, В</t>
  </si>
  <si>
    <t>Размеры вакуумного мата м</t>
  </si>
  <si>
    <t>Габариты, мм</t>
  </si>
  <si>
    <t>Вес, кг.</t>
  </si>
  <si>
    <t>4000х5000</t>
  </si>
  <si>
    <t>Мат для установки ТСС УВБ-60</t>
  </si>
  <si>
    <t>Фильтр для установки
ТСС УВБ-60</t>
  </si>
  <si>
    <t>Виброрейки ТСС электрические</t>
  </si>
  <si>
    <t>Длина,м</t>
  </si>
  <si>
    <t xml:space="preserve">Цена розница, руб </t>
  </si>
  <si>
    <t>2-3,5</t>
  </si>
  <si>
    <t>2,5-4,5</t>
  </si>
  <si>
    <t>3,5-6,2</t>
  </si>
  <si>
    <t>4-6,2</t>
  </si>
  <si>
    <t>3-5</t>
  </si>
  <si>
    <t>5-8</t>
  </si>
  <si>
    <t>Масса, кг</t>
  </si>
  <si>
    <t>Вх. напряжение, В</t>
  </si>
  <si>
    <t>Виброрейки ТСС телескопические</t>
  </si>
  <si>
    <t xml:space="preserve">Honda GX35 </t>
  </si>
  <si>
    <t>Honda GX390</t>
  </si>
  <si>
    <t>500х360</t>
  </si>
  <si>
    <t>550х450</t>
  </si>
  <si>
    <t>550х500</t>
  </si>
  <si>
    <t>Kipor 170</t>
  </si>
  <si>
    <t>дизель</t>
  </si>
  <si>
    <t xml:space="preserve"> Loncin G200F</t>
  </si>
  <si>
    <t xml:space="preserve">Honda GX390 </t>
  </si>
  <si>
    <t>073114</t>
  </si>
  <si>
    <t>Диск для DMD1000</t>
  </si>
  <si>
    <t>Рейка к TSS-MSD L-3.7</t>
  </si>
  <si>
    <t>Вибротрамбовки бензиновые</t>
  </si>
  <si>
    <t>Вибротрамбовки электрические</t>
  </si>
  <si>
    <t xml:space="preserve"> TSS RM75H</t>
  </si>
  <si>
    <t xml:space="preserve"> TSS HCD70</t>
  </si>
  <si>
    <t xml:space="preserve"> TSS HCD80</t>
  </si>
  <si>
    <t>Виброрейки ТСС бензиновые</t>
  </si>
  <si>
    <t>H</t>
  </si>
  <si>
    <t>двигатель Хонда</t>
  </si>
  <si>
    <t>T</t>
  </si>
  <si>
    <t>бак для воды</t>
  </si>
  <si>
    <t>R</t>
  </si>
  <si>
    <t>D</t>
  </si>
  <si>
    <t>Обозначения виброплит:</t>
  </si>
  <si>
    <t>E</t>
  </si>
  <si>
    <t>K</t>
  </si>
  <si>
    <t>L</t>
  </si>
  <si>
    <t>KE</t>
  </si>
  <si>
    <t>двигатель Kipor</t>
  </si>
  <si>
    <t>двигатель  Loncin</t>
  </si>
  <si>
    <t>дизельная</t>
  </si>
  <si>
    <t>электическая</t>
  </si>
  <si>
    <t>двигатель Kipor электростарт, АКБ</t>
  </si>
  <si>
    <t>полиуретановый  коврик для тротуарной плитки</t>
  </si>
  <si>
    <t>ВИБРОПЛИТЫ БЕНЗИНОВЫЕ</t>
  </si>
  <si>
    <t xml:space="preserve">Виброплиты ТСС  одноходовые </t>
  </si>
  <si>
    <t>ВИБРОПЛИТЫ ДИЗЕЛЬНЫЕ</t>
  </si>
  <si>
    <t>ТСС ВВН-1,5/35 Ш (резьба левая)</t>
  </si>
  <si>
    <t>ТСС ВВН 1,5/45 Ш (резьба левая)</t>
  </si>
  <si>
    <t>ТСС ВВН 2/35 Ш (резьба левая)</t>
  </si>
  <si>
    <t>ТСС ВВН-2/45 Ш (резьба левая)</t>
  </si>
  <si>
    <t>Бензопривод к виброрейке TSS-MSD-1,2</t>
  </si>
  <si>
    <t>TSS-VP250H (колеса)</t>
  </si>
  <si>
    <t>TSS-MS120-KT (колеса, бак)</t>
  </si>
  <si>
    <t>770х420х112</t>
  </si>
  <si>
    <t>Габариты рабочей поверхности (ШхД),мм.</t>
  </si>
  <si>
    <t>Габариты общие</t>
  </si>
  <si>
    <t>610х520х970</t>
  </si>
  <si>
    <t>073117</t>
  </si>
  <si>
    <t>073118</t>
  </si>
  <si>
    <t>Бензиновые отбойные молотки</t>
  </si>
  <si>
    <t>207001</t>
  </si>
  <si>
    <t>Бензиновый отбойный молоток TSS-GJH95</t>
  </si>
  <si>
    <t>Тип двигателя</t>
  </si>
  <si>
    <t>Одноцилиндровый, 2-х тактный, бензиновый двигатель с воздушным охлаждением</t>
  </si>
  <si>
    <t>Расход топлива, л/ч</t>
  </si>
  <si>
    <t>Топливная смесь: 25:1 (Бензин АИ-92 : масло для двухтактных двигателей)</t>
  </si>
  <si>
    <t>Габариты</t>
  </si>
  <si>
    <t>690х370х270</t>
  </si>
  <si>
    <t>Пика P-395</t>
  </si>
  <si>
    <t>Пика-зубило P-400</t>
  </si>
  <si>
    <t>Пика-лопатка P-410</t>
  </si>
  <si>
    <t>Сменный инструмент-насадка для бензинового отбойного молотока TSS-GJH95</t>
  </si>
  <si>
    <t>100х100х36</t>
  </si>
  <si>
    <t>33х15</t>
  </si>
  <si>
    <t>29х8,5х7</t>
  </si>
  <si>
    <t>33х9х10</t>
  </si>
  <si>
    <t>Длина булавы, см</t>
  </si>
  <si>
    <r>
      <t xml:space="preserve">TSS-MS65-HT </t>
    </r>
    <r>
      <rPr>
        <sz val="9"/>
        <color indexed="8"/>
        <rFont val="Arial"/>
        <family val="2"/>
      </rPr>
      <t>(проф.серия, колеса, бак, подошва из высокопрочного  ковкого металла)</t>
    </r>
  </si>
  <si>
    <t>925х550х720</t>
  </si>
  <si>
    <t>800х450х590</t>
  </si>
  <si>
    <t>800х500х590</t>
  </si>
  <si>
    <t>980х640х1120</t>
  </si>
  <si>
    <t>Глубина уплотнения, мм</t>
  </si>
  <si>
    <t>Коврик полиуретановый для VP60</t>
  </si>
  <si>
    <t>Расходные материалы</t>
  </si>
  <si>
    <t>Коврик полиуретановый для VP80</t>
  </si>
  <si>
    <t>Коврик полиуретановый для VP90</t>
  </si>
  <si>
    <t>000838</t>
  </si>
  <si>
    <t>000839</t>
  </si>
  <si>
    <t>000840</t>
  </si>
  <si>
    <t>535х370х6</t>
  </si>
  <si>
    <t xml:space="preserve">580х480х6 </t>
  </si>
  <si>
    <t xml:space="preserve"> 580х510х6 </t>
  </si>
  <si>
    <t>КОМПЛЕКТУЮЩИЕ ДЛЯ УСТАНОВКИ ДЛЯ ВАКУУМИРОВАНИЯ БЕТОНА</t>
  </si>
  <si>
    <t>ТСС РШ-350Х</t>
  </si>
  <si>
    <t>TSS RH-350H</t>
  </si>
  <si>
    <t>TSS RH-400L</t>
  </si>
  <si>
    <t>TSS RH-450L</t>
  </si>
  <si>
    <t>TSS RH-500L</t>
  </si>
  <si>
    <t>TSS RH-500H</t>
  </si>
  <si>
    <t>Loncin G270F</t>
  </si>
  <si>
    <t>Loncin G390F</t>
  </si>
  <si>
    <t xml:space="preserve">Loncin G390F </t>
  </si>
  <si>
    <t>92.5х50х85.5</t>
  </si>
  <si>
    <t>95х58.5х107</t>
  </si>
  <si>
    <t>Макс. Диаметр арматуры</t>
  </si>
  <si>
    <t>Мин. Диаметр арматуры</t>
  </si>
  <si>
    <t xml:space="preserve">Нож для резчика арматуры ТСС GQ-40 комплект из 2х деталей) </t>
  </si>
  <si>
    <t>Станки для резки и гибки арматуры</t>
  </si>
  <si>
    <t>Минимальная розничная цена, руб</t>
  </si>
  <si>
    <t>асфальт, бетон, бордюры, брусчатка</t>
  </si>
  <si>
    <t>800х400х590</t>
  </si>
  <si>
    <t>345*270*300</t>
  </si>
  <si>
    <t>370*270*300</t>
  </si>
  <si>
    <t>ТСС ВВН 2/25 Ш (резьба левая)</t>
  </si>
  <si>
    <t>TSS RH-450H</t>
  </si>
  <si>
    <t>МРЦ, руб.</t>
  </si>
  <si>
    <t>МРЦ, руб</t>
  </si>
  <si>
    <t xml:space="preserve"> TSS RM75L</t>
  </si>
  <si>
    <t>Loncin G168F</t>
  </si>
  <si>
    <t>1,2 - 4,3</t>
  </si>
  <si>
    <t>Рейка к TSS-MSD L-1.8</t>
  </si>
  <si>
    <t>Рейка к TSS-MSD L-4.3</t>
  </si>
  <si>
    <t>МРЦ</t>
  </si>
  <si>
    <t>Машины затирочные ТСС</t>
  </si>
  <si>
    <t>Глубинные и портативные вибраторы ТСС</t>
  </si>
  <si>
    <t>Нарезчики швов и алмазные диски  ТСС</t>
  </si>
  <si>
    <t>Виброрейки ТСС бензиновые, электрические, телескопические</t>
  </si>
  <si>
    <t>Виброплиты ТСС</t>
  </si>
  <si>
    <t>Станки для резки и гибки арматуры ТСС</t>
  </si>
  <si>
    <t>Бензиновые отбойные молотки ТСС</t>
  </si>
  <si>
    <t>ОГЛАВЛЕНИЕ</t>
  </si>
  <si>
    <t>2,2 / 2,99</t>
  </si>
  <si>
    <t>Диск для  VSCG-600</t>
  </si>
  <si>
    <t xml:space="preserve">1911 руб. </t>
  </si>
  <si>
    <t>Лопасти для ТСС DMD- 960 (к-т из 4 лопастей)</t>
  </si>
  <si>
    <t>Диск для TSS DMD960</t>
  </si>
  <si>
    <t>Лопасти для ТСС DMD- 760 (к-т из 4 лопастей)</t>
  </si>
  <si>
    <t>074064</t>
  </si>
  <si>
    <t>074062</t>
  </si>
  <si>
    <t>Диск для TSS DMD760</t>
  </si>
  <si>
    <t>074063</t>
  </si>
  <si>
    <t>074065</t>
  </si>
  <si>
    <t>70х70х32</t>
  </si>
  <si>
    <t xml:space="preserve"> </t>
  </si>
  <si>
    <t>Лопасти для  VSCG-600</t>
  </si>
  <si>
    <t>070315</t>
  </si>
  <si>
    <t>1280 руб.</t>
  </si>
  <si>
    <t>1200х400х680</t>
  </si>
  <si>
    <t>910×850×770</t>
  </si>
  <si>
    <t>1090×870×850</t>
  </si>
  <si>
    <t>TSS HCD70A</t>
  </si>
  <si>
    <t>680х370х830</t>
  </si>
  <si>
    <t>275×330</t>
  </si>
  <si>
    <t>690х370х830</t>
  </si>
  <si>
    <t>1240×480×680</t>
  </si>
  <si>
    <t>TSS HCD80B</t>
  </si>
  <si>
    <t>TSS HCD90B</t>
  </si>
  <si>
    <t>840х450/ 840х670</t>
  </si>
  <si>
    <t xml:space="preserve">Нож для резчика арматуры ТСС-GQ 40A, GQ 42A комплект из 2х одинаковых деталей) </t>
  </si>
  <si>
    <t>900/800</t>
  </si>
  <si>
    <t>203316</t>
  </si>
  <si>
    <t>Бензиновые</t>
  </si>
  <si>
    <t>Электрические</t>
  </si>
  <si>
    <t>Лопасти для DMD1000 (к-т из 4 лопастей)</t>
  </si>
  <si>
    <t>Лопасти, Диски</t>
  </si>
  <si>
    <r>
      <t xml:space="preserve">Станок для </t>
    </r>
    <r>
      <rPr>
        <b/>
        <sz val="11"/>
        <color indexed="8"/>
        <rFont val="Arial"/>
        <family val="2"/>
      </rPr>
      <t>резки</t>
    </r>
    <r>
      <rPr>
        <sz val="11"/>
        <color indexed="8"/>
        <rFont val="Arial"/>
        <family val="2"/>
      </rPr>
      <t xml:space="preserve"> арматуры ТСС-GQ 40A</t>
    </r>
  </si>
  <si>
    <r>
      <t xml:space="preserve">Станок для </t>
    </r>
    <r>
      <rPr>
        <b/>
        <sz val="11"/>
        <color indexed="8"/>
        <rFont val="Arial"/>
        <family val="2"/>
      </rPr>
      <t>резки</t>
    </r>
    <r>
      <rPr>
        <sz val="11"/>
        <color indexed="8"/>
        <rFont val="Arial"/>
        <family val="2"/>
      </rPr>
      <t xml:space="preserve"> арматуры ТСС-GQ 42A</t>
    </r>
  </si>
  <si>
    <r>
      <t xml:space="preserve">Станок для </t>
    </r>
    <r>
      <rPr>
        <b/>
        <sz val="11"/>
        <color indexed="8"/>
        <rFont val="Arial"/>
        <family val="2"/>
      </rPr>
      <t>гибки</t>
    </r>
    <r>
      <rPr>
        <sz val="11"/>
        <color indexed="8"/>
        <rFont val="Arial"/>
        <family val="2"/>
      </rPr>
      <t xml:space="preserve"> арматуры ТСС GW 40B </t>
    </r>
  </si>
  <si>
    <r>
      <t xml:space="preserve">Станок для </t>
    </r>
    <r>
      <rPr>
        <b/>
        <sz val="11"/>
        <color indexed="8"/>
        <rFont val="Arial"/>
        <family val="2"/>
      </rPr>
      <t>гибки</t>
    </r>
    <r>
      <rPr>
        <sz val="11"/>
        <color indexed="8"/>
        <rFont val="Arial"/>
        <family val="2"/>
      </rPr>
      <t xml:space="preserve"> арматуры с концевиком ТСС GW 40A</t>
    </r>
  </si>
  <si>
    <t>123х90х105</t>
  </si>
  <si>
    <t xml:space="preserve">Лопасти для ТСС DMD, DMR 900 </t>
  </si>
  <si>
    <t>TSS RH-350L</t>
  </si>
  <si>
    <t>Loncin G200F</t>
  </si>
  <si>
    <t>Лопасти для ТСС DMD- 600 (к-т из 4 лопастей)</t>
  </si>
  <si>
    <t>Диск для TSS DMD600</t>
  </si>
  <si>
    <t>070316</t>
  </si>
  <si>
    <t>070317</t>
  </si>
  <si>
    <t>Диск для  ТСС DMD,DMR 900, 1000</t>
  </si>
  <si>
    <t>TSS-MS100-HT  (проф.серия; бак, подошва из высокопрочного  литого металла)</t>
  </si>
  <si>
    <t>070318</t>
  </si>
  <si>
    <t>Лопасти для ТСС DMD- 800 (к-т из 4 лопастей к эл.  универсальной TSS DMD900)</t>
  </si>
  <si>
    <t>Фрезеровальные  машины</t>
  </si>
  <si>
    <t>Максимальная мощность</t>
  </si>
  <si>
    <t>Эксплуатационная масса (кг)</t>
  </si>
  <si>
    <t>Рабочая ширина (мм)</t>
  </si>
  <si>
    <t>4,1 кВт (5,5 л.с.)</t>
  </si>
  <si>
    <t xml:space="preserve"> TSS-MS8-H</t>
  </si>
  <si>
    <t>TSS-MS8-C</t>
  </si>
  <si>
    <t xml:space="preserve"> Honda GX160</t>
  </si>
  <si>
    <t>Барабан с фрезами MS200</t>
  </si>
  <si>
    <t>Барабан с фрезами MS300</t>
  </si>
  <si>
    <t>Барабан с фрезами MS400</t>
  </si>
  <si>
    <t>Барабан с фрезами MS500</t>
  </si>
  <si>
    <t>для удаления разметки с бетона и поверхности асфальта</t>
  </si>
  <si>
    <t>для измельчения неправильно выровненной пешеходной дорожки, грубой обработки бетонной поверхности и размельчения бетонных соединений.</t>
  </si>
  <si>
    <t>для удаления каучукового уретана, смолы, тяжелых эпоксидных смол, нескользящей прибрежной полосы и асфальта</t>
  </si>
  <si>
    <t>для устройства канавок в бетоне в сельскохозяйственных рамп, наклонной плоскости, полосе безопасности и др.</t>
  </si>
  <si>
    <t xml:space="preserve"> ТСС ВР-3 </t>
  </si>
  <si>
    <t xml:space="preserve"> ТСС ВР-4</t>
  </si>
  <si>
    <t xml:space="preserve"> ТСС ВР-5</t>
  </si>
  <si>
    <t xml:space="preserve"> ТСС ВР-6</t>
  </si>
  <si>
    <t xml:space="preserve">ТСС ВР 2-3,5  </t>
  </si>
  <si>
    <t xml:space="preserve">ТСС ВР 2,5-4,5  </t>
  </si>
  <si>
    <t xml:space="preserve">ТСС ВР 3-5  </t>
  </si>
  <si>
    <t xml:space="preserve">ТСС ВР 3,5-6  </t>
  </si>
  <si>
    <t xml:space="preserve">ТСС ВР 4-7  </t>
  </si>
  <si>
    <t xml:space="preserve">ТСС ВР 5-8  </t>
  </si>
  <si>
    <t>Loncin 196cc</t>
  </si>
  <si>
    <t>430х310</t>
  </si>
  <si>
    <t>1040х820х800</t>
  </si>
  <si>
    <r>
      <t>Станок для</t>
    </r>
    <r>
      <rPr>
        <b/>
        <sz val="11"/>
        <color indexed="8"/>
        <rFont val="Arial"/>
        <family val="2"/>
      </rPr>
      <t xml:space="preserve"> резки </t>
    </r>
    <r>
      <rPr>
        <sz val="11"/>
        <color indexed="8"/>
        <rFont val="Arial"/>
        <family val="2"/>
      </rPr>
      <t>арматуры ТСС-GQ 50A</t>
    </r>
  </si>
  <si>
    <t xml:space="preserve">Электрическая универсальная TSS DMD900 (лопасти, диск) с УЗО, 380В </t>
  </si>
  <si>
    <t xml:space="preserve">Электрическая TSS DMD600 (лопасти, диск)  с УЗО, 220В </t>
  </si>
  <si>
    <t>Диск для ТСС DMD- 800 (к эл.  универсальной TSS DMD900)</t>
  </si>
  <si>
    <t>920х860х840</t>
  </si>
  <si>
    <r>
      <t>Станок для</t>
    </r>
    <r>
      <rPr>
        <b/>
        <sz val="11"/>
        <color indexed="8"/>
        <rFont val="Arial"/>
        <family val="2"/>
      </rPr>
      <t xml:space="preserve"> гибки</t>
    </r>
    <r>
      <rPr>
        <sz val="11"/>
        <color indexed="8"/>
        <rFont val="Arial"/>
        <family val="2"/>
      </rPr>
      <t xml:space="preserve"> арматуры с концевиком ТСС GW 42A </t>
    </r>
  </si>
  <si>
    <t>ТСС ВВН-1,5/25 Ш (резьба левая)</t>
  </si>
  <si>
    <t>Электропривод ТСС ЭП-0,75/220 Ш с УЗО (резьба левая)</t>
  </si>
  <si>
    <t>Электропривод ТСС ЭП-1,3/220 Ш с УЗО (резьба левая)</t>
  </si>
  <si>
    <t>Электропривод ТСС ЭП-0,75/220 Ш  с УЗО  (резьба правая)</t>
  </si>
  <si>
    <t>Электропривод ТСС ЭП-1,3/220 Ш с УЗО (резьба правая)</t>
  </si>
  <si>
    <t>Электропривод ТСС ЭП-1,5/220  с УЗО (ГУ, ДУ)</t>
  </si>
  <si>
    <t>Электропривод ТСС ЭП-2,2/220 с УЗО (ГУ, ДУ)</t>
  </si>
  <si>
    <t xml:space="preserve">Гибкий вал ТСС ВВН 3/35 (ДУ) </t>
  </si>
  <si>
    <t xml:space="preserve">Гибкий вал ТСС ВВН 3/50 (ДУ) </t>
  </si>
  <si>
    <t xml:space="preserve">Гибкий вал ТСС ВВН 4/35 (ДУ) </t>
  </si>
  <si>
    <t xml:space="preserve">Гибкий вал ТСС ВВН 4/50 (ДУ) </t>
  </si>
  <si>
    <t xml:space="preserve">Гибкий вал ТСС ВВН 6/35 (ДУ) </t>
  </si>
  <si>
    <t xml:space="preserve">Гибкий вал ТСС ВВН 6/50 (ДУ) </t>
  </si>
  <si>
    <t>Наименование</t>
  </si>
  <si>
    <t>Стационарные глубинные вибраторы (соединение ДУ, ГУ)</t>
  </si>
  <si>
    <t>Ручные глубинные вибраторы ТСС (Ш - соединение  шестигранное)</t>
  </si>
  <si>
    <t>Длина вала с булавой, м</t>
  </si>
  <si>
    <t>Вставка MS 200 для фрезеровальных машин</t>
  </si>
  <si>
    <t>Вставка MS 300 для фрезеровальных машин</t>
  </si>
  <si>
    <t>Вставка MS 400 для фрезеровальных машин</t>
  </si>
  <si>
    <t>Бензопривод к виброрейке TSS- VTZ-1.2</t>
  </si>
  <si>
    <t>1,2 - 4,8</t>
  </si>
  <si>
    <t>Бензопривод к виброрейке TSS- VTH-1,2</t>
  </si>
  <si>
    <t>1цилинд, бензиновый, 4-х тактный с воздушным охлаждением</t>
  </si>
  <si>
    <t>Рейка к TSS- VT L-4.8</t>
  </si>
  <si>
    <t>Машина заглаживающая, универсальная, бензиновая TSS DMD1000 (лопасти, диск)</t>
  </si>
  <si>
    <t>980/800</t>
  </si>
  <si>
    <t>073160</t>
  </si>
  <si>
    <t>Машина заглаживающая, универсальная, бензиновая TSS DMD1000L (лопасти, диск)</t>
  </si>
  <si>
    <t>Мощность, л.с.</t>
  </si>
  <si>
    <r>
      <t xml:space="preserve">Станок для </t>
    </r>
    <r>
      <rPr>
        <b/>
        <sz val="11"/>
        <color indexed="8"/>
        <rFont val="Arial"/>
        <family val="2"/>
      </rPr>
      <t>гибки</t>
    </r>
    <r>
      <rPr>
        <sz val="11"/>
        <color indexed="8"/>
        <rFont val="Arial"/>
        <family val="2"/>
      </rPr>
      <t xml:space="preserve"> арматуры с концевиком ТСС GW 52A</t>
    </r>
  </si>
  <si>
    <t xml:space="preserve">Нож для резчика арматуры ТСС GQ-50A комплект из 2х деталей) </t>
  </si>
  <si>
    <t>90х90х26 мм,       2 отв. М16</t>
  </si>
  <si>
    <t>к станкам ТСС-GQ 40A (490441),       ТСС-GQ 42A (490445)</t>
  </si>
  <si>
    <t>4,0 / 5,5</t>
  </si>
  <si>
    <t>4,7/ 6,5</t>
  </si>
  <si>
    <t>Рейка к TSS- VT L-3.0</t>
  </si>
  <si>
    <t>550х420х560</t>
  </si>
  <si>
    <t>470х405</t>
  </si>
  <si>
    <t>083905</t>
  </si>
  <si>
    <t>285х330</t>
  </si>
  <si>
    <t>Honda GX35, 1цилинд, бензиновый, 4-х тактный с воздушным охлаждением</t>
  </si>
  <si>
    <t>TSS-VP80TL(новая модель,колеса,бак)</t>
  </si>
  <si>
    <t>TSS-VP80TH (новая модель, колеса,бак)</t>
  </si>
  <si>
    <t xml:space="preserve"> ТСС  ВР-2  </t>
  </si>
  <si>
    <t>Электрическая затирочная машина VSCG-600D с УЗО, 220В (лопасти, диск)</t>
  </si>
  <si>
    <t xml:space="preserve"> LC154F</t>
  </si>
  <si>
    <t>720x420x561</t>
  </si>
  <si>
    <t>TSS-WP50L (колесный комплект)</t>
  </si>
  <si>
    <t>TSS-WP60H (колесный комплект)</t>
  </si>
  <si>
    <t>Honda GX270</t>
  </si>
  <si>
    <t>TSS-WP320H</t>
  </si>
  <si>
    <t>530х500</t>
  </si>
  <si>
    <t>785х480</t>
  </si>
  <si>
    <t>790х410х670</t>
  </si>
  <si>
    <t>860х570х930</t>
  </si>
  <si>
    <t>890х670</t>
  </si>
  <si>
    <t>1570х680х930</t>
  </si>
  <si>
    <t>TSS-WP90TL (колеса, бак, подошва из высокопрочного  литого металла)</t>
  </si>
  <si>
    <t>TSS-WP90TH  (колеса, бак, подошва из высокопрочного  литого металла)</t>
  </si>
  <si>
    <t>TSS-WP60L (колесный комплект)</t>
  </si>
  <si>
    <t>TSS-WP60TH  (колесный комплект, бак, подошва из высокопрочного  ковкого металла)</t>
  </si>
  <si>
    <t>TSS-WP160H</t>
  </si>
  <si>
    <t>TSS-WP170H</t>
  </si>
  <si>
    <t xml:space="preserve">к станку  ТСС-GQ 50A </t>
  </si>
  <si>
    <t>84х84х26мм, один сплошной второй          2 отв. М14</t>
  </si>
  <si>
    <t>90х90х26, один сплошной, второй       2 отв. М16</t>
  </si>
  <si>
    <t>83х83х26мм,         2 отв. М14</t>
  </si>
  <si>
    <t>TSS-WP60TL (колесный комплект, бак, подошва из высокопрочного  ковкого металла)</t>
  </si>
  <si>
    <t>Коврик полиуретановый для TSS-WP60H/L</t>
  </si>
  <si>
    <t>Коврик полиуретановый для TSS-WP60 TH/TL</t>
  </si>
  <si>
    <t>Лопасти для TSS DMD1000 (к-т из 4 лопастей)</t>
  </si>
  <si>
    <t>Коврик полиуретановый для VP80  новая модель</t>
  </si>
  <si>
    <t>550х425х5</t>
  </si>
  <si>
    <t>Рейка к TSS- VT L-1.2</t>
  </si>
  <si>
    <t xml:space="preserve">Коврик полиуретановый для TSS-WP90TH/TL   </t>
  </si>
  <si>
    <t>Наценка дилера до МРЦ</t>
  </si>
  <si>
    <t>Наценка корпор-ва до МРЦ</t>
  </si>
  <si>
    <t>Вн. Курс</t>
  </si>
  <si>
    <t>Наценка корпоратива до МРЦ</t>
  </si>
  <si>
    <t>700х365/700х525</t>
  </si>
  <si>
    <t>TSS-WP170YH (гидравлический привод, высокопрочная подошва)</t>
  </si>
  <si>
    <t>83.5х68 (83.5х48)</t>
  </si>
  <si>
    <t>TSS-WP265YH (гидравлический привод, высокопрочная подошва)</t>
  </si>
  <si>
    <t>TSS-WP330YH (гидравлический привод, высокопрочная подошва)</t>
  </si>
  <si>
    <t>Виброплиты ТСС реверсивные с гидравлическим приводом</t>
  </si>
  <si>
    <t>Лопасти для ТСС DMD- 800 (к-т из 4 лопастей) к  DMD1000</t>
  </si>
  <si>
    <t>Диск 800 для TSS DMD1000</t>
  </si>
  <si>
    <t>Копия Honda GX35, 1цилинд, бензиновый, 4-х тактный с воздушным охлаждением</t>
  </si>
  <si>
    <t>Бензопривод к виброрейке TSS- VTZ-1,0</t>
  </si>
  <si>
    <t>Рейка к TSS-VT L-2.4</t>
  </si>
  <si>
    <t>Рейка к TSS-VT L-4.2</t>
  </si>
  <si>
    <t>Макс-ая глубина реза, мм</t>
  </si>
  <si>
    <t>400-600</t>
  </si>
  <si>
    <t>800-1000</t>
  </si>
  <si>
    <t>Наличие</t>
  </si>
  <si>
    <t xml:space="preserve"> +</t>
  </si>
  <si>
    <t>96.5х54.5х98.6</t>
  </si>
  <si>
    <t>121.5х61.5х99</t>
  </si>
  <si>
    <t>Кол-во сегментов</t>
  </si>
  <si>
    <t>1000-1200</t>
  </si>
  <si>
    <t>Ресурс реза, м*</t>
  </si>
  <si>
    <t>* Примерный ресурс диска при резке асфальта, метров</t>
  </si>
  <si>
    <t>асфальт, брусчатка, бетон, железобетон</t>
  </si>
  <si>
    <t>асфальт, свежий бетон, кирпич</t>
  </si>
  <si>
    <t xml:space="preserve"> + +</t>
  </si>
  <si>
    <t xml:space="preserve"> ++</t>
  </si>
  <si>
    <t>073266</t>
  </si>
  <si>
    <t>Машина заглаживающая, бензиновая TSS DMR600 (лопасти, диск)</t>
  </si>
  <si>
    <t>4,7/ 6,6</t>
  </si>
  <si>
    <t>60х60х96</t>
  </si>
  <si>
    <t>Алмазный диск ТСС-350 железобетон (Super Premium)</t>
  </si>
  <si>
    <t>Алмазный диск ТСС-350  железобетон (Premium)</t>
  </si>
  <si>
    <t>Алмазный диск ТСС-400 асфальт/бетон (Premium)</t>
  </si>
  <si>
    <t>Алмазный диск ТСС-450 асфальт/бетон (Premium)</t>
  </si>
  <si>
    <t>Алмазный диск ТСС-450 железобетон (Premium)</t>
  </si>
  <si>
    <t>Алмазный диск ТСС-450 железобетон (Super Premium)</t>
  </si>
  <si>
    <t>Алмазный диск ТСС-500 железобетон (Super Premium)</t>
  </si>
  <si>
    <t>Алмазный диск ТСС-500, асфальт/бетон (Premium)</t>
  </si>
  <si>
    <t>Алмазный диск ТСС-450, асфальт/бетон (Economic)</t>
  </si>
  <si>
    <t>Алмазный диск ТСС-400, асфальт/бетон (Economic)</t>
  </si>
  <si>
    <t>Алмазный диск ТСС-300, асфальт/бетон (Economic)</t>
  </si>
  <si>
    <t>ДЛЯ ЖЕЛЕЗОБЕТОНА, УСИЛЕННОГО БЕТОНА</t>
  </si>
  <si>
    <t>ДЛЯ АСФАЛЬТА, СВЕЖЕГО БЕТОНА, КИРПИЧА</t>
  </si>
  <si>
    <t>Ширина/Высота сегмента мм.</t>
  </si>
  <si>
    <t>3 / 10</t>
  </si>
  <si>
    <t>3,6 / 10</t>
  </si>
  <si>
    <t>3,2 / 10</t>
  </si>
  <si>
    <t xml:space="preserve"> TSS HCR90K</t>
  </si>
  <si>
    <t>Lifan 168F</t>
  </si>
  <si>
    <t>300х330</t>
  </si>
  <si>
    <t>TSS HCD80G (220В)</t>
  </si>
  <si>
    <t>к станку  ТСС-GQ 40N</t>
  </si>
  <si>
    <t xml:space="preserve">Нож для резчика арматуры ТСС-GQ 40N (комплект из 2х деталей) </t>
  </si>
  <si>
    <t>к станку  ТСС-GQ 50N</t>
  </si>
  <si>
    <t xml:space="preserve">Нож для резчика арматуры ТСС GQ-50N комплект из 2х деталей) </t>
  </si>
  <si>
    <t>к-т из 2-х деталей,2отверстия М14, 83х83х26мм</t>
  </si>
  <si>
    <t>Станок для гибки арматуры ТСС GW 50E</t>
  </si>
  <si>
    <t>Станок для резки арматуры ТСС-GQ 40N</t>
  </si>
  <si>
    <t>Станок для резки арматуры ТСС-GQ 50N</t>
  </si>
  <si>
    <t>1040х820х801</t>
  </si>
  <si>
    <t>1200х400х681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</si>
</sst>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000000"/>
    <numFmt numFmtId="167" formatCode="_-* #,##0.00_р_._-;\-* #,##0.00_р_._-;_-* \-??_р_._-;_-@_-"/>
    <numFmt numFmtId="168" formatCode="#,##0_ ;\-#,##0\ "/>
    <numFmt numFmtId="169" formatCode="_-[$$-409]* #,##0_ ;_-[$$-409]* \-#,##0\ ;_-[$$-409]* \-_ ;_-@_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0.0%"/>
    <numFmt numFmtId="176" formatCode="0.000"/>
    <numFmt numFmtId="177" formatCode="#,##0_р_."/>
    <numFmt numFmtId="178" formatCode="0.0000"/>
    <numFmt numFmtId="179" formatCode="0.0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Helv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u val="single"/>
      <sz val="10"/>
      <name val="Arial Cyr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 Cyr"/>
      <family val="2"/>
    </font>
    <font>
      <b/>
      <sz val="12"/>
      <color indexed="18"/>
      <name val="Calibri"/>
      <family val="2"/>
    </font>
    <font>
      <b/>
      <u val="single"/>
      <sz val="12"/>
      <color indexed="18"/>
      <name val="Arial Cyr"/>
      <family val="2"/>
    </font>
    <font>
      <b/>
      <i/>
      <sz val="10"/>
      <color indexed="18"/>
      <name val="Calibri"/>
      <family val="2"/>
    </font>
    <font>
      <b/>
      <i/>
      <u val="single"/>
      <sz val="14"/>
      <color indexed="1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 Cyr"/>
      <family val="2"/>
    </font>
    <font>
      <sz val="10"/>
      <color theme="1"/>
      <name val="Arial"/>
      <family val="2"/>
    </font>
    <font>
      <b/>
      <sz val="12"/>
      <color theme="4" tint="-0.4999699890613556"/>
      <name val="Calibri"/>
      <family val="2"/>
    </font>
    <font>
      <b/>
      <u val="single"/>
      <sz val="12"/>
      <color theme="4" tint="-0.4999699890613556"/>
      <name val="Arial Cyr"/>
      <family val="2"/>
    </font>
    <font>
      <b/>
      <i/>
      <sz val="10"/>
      <color theme="4" tint="-0.4999699890613556"/>
      <name val="Calibri"/>
      <family val="2"/>
    </font>
    <font>
      <b/>
      <i/>
      <u val="single"/>
      <sz val="14"/>
      <color theme="4" tint="-0.499969989061355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3" tint="-0.24997000396251678"/>
      <name val="Arial Cyr"/>
      <family val="0"/>
    </font>
    <font>
      <sz val="8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77" fillId="0" borderId="9" applyNumberFormat="0" applyFill="0" applyAlignment="0" applyProtection="0"/>
    <xf numFmtId="0" fontId="7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ill="0" applyBorder="0" applyAlignment="0" applyProtection="0"/>
    <xf numFmtId="167" fontId="3" fillId="0" borderId="0" applyFill="0" applyBorder="0" applyAlignment="0" applyProtection="0"/>
    <xf numFmtId="0" fontId="79" fillId="32" borderId="0" applyNumberFormat="0" applyBorder="0" applyAlignment="0" applyProtection="0"/>
    <xf numFmtId="0" fontId="8" fillId="0" borderId="0">
      <alignment vertical="center"/>
      <protection/>
    </xf>
  </cellStyleXfs>
  <cellXfs count="446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wrapText="1"/>
      <protection/>
    </xf>
    <xf numFmtId="0" fontId="3" fillId="33" borderId="0" xfId="55" applyFont="1" applyFill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>
      <alignment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Border="1" applyAlignment="1">
      <alignment horizontal="center" vertical="center" wrapText="1"/>
      <protection/>
    </xf>
    <xf numFmtId="0" fontId="10" fillId="0" borderId="0" xfId="63" applyFont="1" applyAlignment="1">
      <alignment/>
      <protection/>
    </xf>
    <xf numFmtId="0" fontId="5" fillId="0" borderId="0" xfId="63" applyFont="1" applyBorder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3" fillId="33" borderId="10" xfId="63" applyFont="1" applyFill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16" fillId="0" borderId="0" xfId="63" applyFont="1" applyAlignment="1">
      <alignment horizontal="left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80" fillId="0" borderId="0" xfId="55" applyFont="1">
      <alignment/>
      <protection/>
    </xf>
    <xf numFmtId="0" fontId="80" fillId="0" borderId="0" xfId="55" applyFont="1" applyAlignment="1">
      <alignment horizontal="center" vertical="center"/>
      <protection/>
    </xf>
    <xf numFmtId="0" fontId="80" fillId="0" borderId="0" xfId="63" applyFont="1">
      <alignment/>
      <protection/>
    </xf>
    <xf numFmtId="0" fontId="81" fillId="0" borderId="0" xfId="42" applyNumberFormat="1" applyFont="1" applyFill="1" applyBorder="1" applyAlignment="1" applyProtection="1">
      <alignment horizontal="left" vertical="center" wrapText="1"/>
      <protection/>
    </xf>
    <xf numFmtId="0" fontId="82" fillId="0" borderId="0" xfId="63" applyFont="1" applyAlignment="1">
      <alignment horizontal="center" vertical="center" wrapText="1"/>
      <protection/>
    </xf>
    <xf numFmtId="0" fontId="80" fillId="0" borderId="0" xfId="63" applyFont="1" applyAlignment="1">
      <alignment horizontal="center" vertical="center" wrapText="1"/>
      <protection/>
    </xf>
    <xf numFmtId="0" fontId="80" fillId="33" borderId="0" xfId="55" applyFont="1" applyFill="1" applyAlignment="1">
      <alignment vertical="center"/>
      <protection/>
    </xf>
    <xf numFmtId="0" fontId="80" fillId="33" borderId="0" xfId="55" applyFont="1" applyFill="1" applyAlignment="1">
      <alignment vertical="center" wrapText="1"/>
      <protection/>
    </xf>
    <xf numFmtId="0" fontId="80" fillId="33" borderId="0" xfId="55" applyFont="1" applyFill="1" applyAlignment="1">
      <alignment horizontal="center"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Alignment="1">
      <alignment horizontal="center"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5" fillId="33" borderId="0" xfId="55" applyFont="1" applyFill="1" applyAlignment="1">
      <alignment vertical="center"/>
      <protection/>
    </xf>
    <xf numFmtId="0" fontId="83" fillId="33" borderId="0" xfId="42" applyNumberFormat="1" applyFont="1" applyFill="1" applyBorder="1" applyAlignment="1" applyProtection="1">
      <alignment/>
      <protection/>
    </xf>
    <xf numFmtId="0" fontId="80" fillId="33" borderId="0" xfId="55" applyFont="1" applyFill="1" applyAlignment="1">
      <alignment horizontal="center" vertical="center" wrapText="1"/>
      <protection/>
    </xf>
    <xf numFmtId="0" fontId="3" fillId="33" borderId="0" xfId="55" applyFont="1" applyFill="1" applyAlignment="1">
      <alignment vertical="center" wrapText="1"/>
      <protection/>
    </xf>
    <xf numFmtId="0" fontId="3" fillId="33" borderId="0" xfId="55" applyFont="1" applyFill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/>
      <protection/>
    </xf>
    <xf numFmtId="3" fontId="3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10" fillId="33" borderId="0" xfId="63" applyFont="1" applyFill="1" applyBorder="1" applyAlignment="1">
      <alignment horizontal="center"/>
      <protection/>
    </xf>
    <xf numFmtId="0" fontId="10" fillId="33" borderId="0" xfId="63" applyFont="1" applyFill="1" applyBorder="1">
      <alignment/>
      <protection/>
    </xf>
    <xf numFmtId="0" fontId="3" fillId="33" borderId="0" xfId="63" applyFont="1" applyFill="1" applyBorder="1" applyAlignment="1">
      <alignment horizontal="left" vertical="center"/>
      <protection/>
    </xf>
    <xf numFmtId="0" fontId="0" fillId="33" borderId="0" xfId="0" applyFill="1" applyAlignment="1">
      <alignment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left" vertical="center"/>
      <protection/>
    </xf>
    <xf numFmtId="0" fontId="80" fillId="33" borderId="0" xfId="55" applyFont="1" applyFill="1" applyAlignment="1">
      <alignment horizontal="center"/>
      <protection/>
    </xf>
    <xf numFmtId="0" fontId="80" fillId="33" borderId="0" xfId="55" applyFont="1" applyFill="1">
      <alignment/>
      <protection/>
    </xf>
    <xf numFmtId="0" fontId="80" fillId="33" borderId="0" xfId="55" applyFont="1" applyFill="1" applyAlignment="1">
      <alignment wrapText="1"/>
      <protection/>
    </xf>
    <xf numFmtId="0" fontId="3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4" fillId="33" borderId="0" xfId="0" applyFont="1" applyFill="1" applyAlignment="1">
      <alignment/>
    </xf>
    <xf numFmtId="0" fontId="3" fillId="0" borderId="10" xfId="143" applyNumberFormat="1" applyFont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5" borderId="17" xfId="63" applyFont="1" applyFill="1" applyBorder="1" applyAlignment="1">
      <alignment horizontal="center"/>
      <protection/>
    </xf>
    <xf numFmtId="0" fontId="10" fillId="35" borderId="18" xfId="63" applyFont="1" applyFill="1" applyBorder="1">
      <alignment/>
      <protection/>
    </xf>
    <xf numFmtId="0" fontId="85" fillId="0" borderId="0" xfId="0" applyFont="1" applyAlignment="1">
      <alignment/>
    </xf>
    <xf numFmtId="0" fontId="86" fillId="0" borderId="0" xfId="42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5" fillId="33" borderId="10" xfId="55" applyFont="1" applyFill="1" applyBorder="1" applyAlignment="1" applyProtection="1">
      <alignment horizontal="center" vertical="center" wrapText="1"/>
      <protection/>
    </xf>
    <xf numFmtId="0" fontId="18" fillId="33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55" applyFont="1" applyFill="1" applyBorder="1" applyAlignment="1">
      <alignment horizontal="center"/>
      <protection/>
    </xf>
    <xf numFmtId="0" fontId="0" fillId="33" borderId="0" xfId="0" applyFill="1" applyAlignment="1">
      <alignment horizontal="center" vertical="center"/>
    </xf>
    <xf numFmtId="0" fontId="89" fillId="0" borderId="0" xfId="0" applyFont="1" applyAlignment="1">
      <alignment horizontal="left"/>
    </xf>
    <xf numFmtId="0" fontId="5" fillId="35" borderId="10" xfId="55" applyFont="1" applyFill="1" applyBorder="1" applyAlignment="1">
      <alignment horizontal="left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3" fontId="22" fillId="36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3" fillId="33" borderId="10" xfId="55" applyNumberFormat="1" applyFont="1" applyFill="1" applyBorder="1" applyAlignment="1" applyProtection="1">
      <alignment horizontal="center" vertical="center"/>
      <protection hidden="1"/>
    </xf>
    <xf numFmtId="0" fontId="23" fillId="0" borderId="0" xfId="42" applyNumberFormat="1" applyFont="1" applyFill="1" applyBorder="1" applyAlignment="1" applyProtection="1">
      <alignment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3" fontId="10" fillId="34" borderId="10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 wrapText="1"/>
    </xf>
    <xf numFmtId="0" fontId="11" fillId="35" borderId="18" xfId="63" applyFont="1" applyFill="1" applyBorder="1">
      <alignment/>
      <protection/>
    </xf>
    <xf numFmtId="0" fontId="5" fillId="35" borderId="18" xfId="63" applyFont="1" applyFill="1" applyBorder="1" applyAlignment="1">
      <alignment horizontal="center" vertical="center" wrapText="1"/>
      <protection/>
    </xf>
    <xf numFmtId="0" fontId="10" fillId="35" borderId="18" xfId="63" applyFont="1" applyFill="1" applyBorder="1" applyAlignment="1">
      <alignment horizontal="center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vertical="center"/>
    </xf>
    <xf numFmtId="0" fontId="84" fillId="33" borderId="0" xfId="0" applyFont="1" applyFill="1" applyAlignment="1">
      <alignment horizontal="center"/>
    </xf>
    <xf numFmtId="1" fontId="84" fillId="33" borderId="0" xfId="0" applyNumberFormat="1" applyFont="1" applyFill="1" applyAlignment="1">
      <alignment horizontal="center"/>
    </xf>
    <xf numFmtId="1" fontId="10" fillId="35" borderId="18" xfId="63" applyNumberFormat="1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 applyProtection="1">
      <alignment horizontal="center" vertical="center" wrapText="1"/>
      <protection/>
    </xf>
    <xf numFmtId="1" fontId="21" fillId="36" borderId="10" xfId="0" applyNumberFormat="1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/>
    </xf>
    <xf numFmtId="0" fontId="10" fillId="35" borderId="0" xfId="63" applyFont="1" applyFill="1" applyBorder="1" applyAlignment="1">
      <alignment horizontal="center"/>
      <protection/>
    </xf>
    <xf numFmtId="0" fontId="10" fillId="35" borderId="19" xfId="63" applyFont="1" applyFill="1" applyBorder="1" applyAlignment="1">
      <alignment horizontal="center"/>
      <protection/>
    </xf>
    <xf numFmtId="0" fontId="11" fillId="35" borderId="0" xfId="63" applyFont="1" applyFill="1" applyBorder="1">
      <alignment/>
      <protection/>
    </xf>
    <xf numFmtId="0" fontId="10" fillId="35" borderId="0" xfId="63" applyFont="1" applyFill="1" applyBorder="1">
      <alignment/>
      <protection/>
    </xf>
    <xf numFmtId="1" fontId="10" fillId="35" borderId="0" xfId="63" applyNumberFormat="1" applyFont="1" applyFill="1" applyBorder="1" applyAlignment="1">
      <alignment horizontal="center"/>
      <protection/>
    </xf>
    <xf numFmtId="0" fontId="84" fillId="33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5" fillId="37" borderId="20" xfId="63" applyFont="1" applyFill="1" applyBorder="1" applyAlignment="1">
      <alignment horizontal="center" vertical="center" wrapText="1"/>
      <protection/>
    </xf>
    <xf numFmtId="0" fontId="12" fillId="37" borderId="20" xfId="55" applyFont="1" applyFill="1" applyBorder="1" applyAlignment="1" applyProtection="1">
      <alignment horizontal="center" vertical="center" wrapText="1"/>
      <protection/>
    </xf>
    <xf numFmtId="0" fontId="90" fillId="0" borderId="10" xfId="0" applyFont="1" applyBorder="1" applyAlignment="1">
      <alignment horizontal="left" vertical="center" wrapText="1"/>
    </xf>
    <xf numFmtId="0" fontId="15" fillId="0" borderId="10" xfId="63" applyFont="1" applyBorder="1" applyAlignment="1">
      <alignment horizontal="left" vertical="center" wrapText="1"/>
      <protection/>
    </xf>
    <xf numFmtId="0" fontId="54" fillId="33" borderId="0" xfId="63" applyFont="1" applyFill="1" applyBorder="1">
      <alignment/>
      <protection/>
    </xf>
    <xf numFmtId="0" fontId="54" fillId="33" borderId="0" xfId="63" applyFont="1" applyFill="1">
      <alignment/>
      <protection/>
    </xf>
    <xf numFmtId="0" fontId="55" fillId="33" borderId="0" xfId="63" applyFont="1" applyFill="1" applyAlignment="1">
      <alignment vertical="center"/>
      <protection/>
    </xf>
    <xf numFmtId="0" fontId="56" fillId="33" borderId="10" xfId="63" applyFont="1" applyFill="1" applyBorder="1" applyAlignment="1">
      <alignment horizontal="center" vertical="center" wrapText="1"/>
      <protection/>
    </xf>
    <xf numFmtId="0" fontId="56" fillId="33" borderId="10" xfId="55" applyFont="1" applyFill="1" applyBorder="1" applyAlignment="1" applyProtection="1">
      <alignment horizontal="center" vertical="center" wrapText="1"/>
      <protection/>
    </xf>
    <xf numFmtId="0" fontId="55" fillId="33" borderId="10" xfId="63" applyFont="1" applyFill="1" applyBorder="1" applyAlignment="1">
      <alignment horizontal="center" vertical="center"/>
      <protection/>
    </xf>
    <xf numFmtId="0" fontId="55" fillId="33" borderId="10" xfId="63" applyFont="1" applyFill="1" applyBorder="1" applyAlignment="1">
      <alignment horizontal="left" vertical="center"/>
      <protection/>
    </xf>
    <xf numFmtId="1" fontId="54" fillId="34" borderId="10" xfId="138" applyNumberFormat="1" applyFont="1" applyFill="1" applyBorder="1" applyAlignment="1">
      <alignment horizontal="center" vertical="center"/>
      <protection/>
    </xf>
    <xf numFmtId="3" fontId="55" fillId="33" borderId="10" xfId="55" applyNumberFormat="1" applyFont="1" applyFill="1" applyBorder="1" applyAlignment="1" applyProtection="1">
      <alignment horizontal="center" vertical="center"/>
      <protection hidden="1"/>
    </xf>
    <xf numFmtId="3" fontId="54" fillId="33" borderId="10" xfId="0" applyNumberFormat="1" applyFont="1" applyFill="1" applyBorder="1" applyAlignment="1">
      <alignment horizontal="center" vertical="center"/>
    </xf>
    <xf numFmtId="0" fontId="55" fillId="33" borderId="10" xfId="63" applyFont="1" applyFill="1" applyBorder="1" applyAlignment="1">
      <alignment vertical="center"/>
      <protection/>
    </xf>
    <xf numFmtId="0" fontId="91" fillId="33" borderId="10" xfId="0" applyFont="1" applyFill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/>
      <protection/>
    </xf>
    <xf numFmtId="0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0" fontId="84" fillId="33" borderId="10" xfId="55" applyNumberFormat="1" applyFont="1" applyFill="1" applyBorder="1" applyAlignment="1">
      <alignment horizontal="center" vertical="center"/>
      <protection/>
    </xf>
    <xf numFmtId="0" fontId="92" fillId="33" borderId="0" xfId="0" applyFont="1" applyFill="1" applyAlignment="1">
      <alignment/>
    </xf>
    <xf numFmtId="0" fontId="92" fillId="33" borderId="0" xfId="0" applyFont="1" applyFill="1" applyAlignment="1">
      <alignment horizontal="center"/>
    </xf>
    <xf numFmtId="0" fontId="91" fillId="33" borderId="0" xfId="0" applyFont="1" applyFill="1" applyAlignment="1">
      <alignment/>
    </xf>
    <xf numFmtId="0" fontId="91" fillId="33" borderId="0" xfId="0" applyFont="1" applyFill="1" applyAlignment="1">
      <alignment horizontal="center"/>
    </xf>
    <xf numFmtId="3" fontId="58" fillId="36" borderId="10" xfId="0" applyNumberFormat="1" applyFont="1" applyFill="1" applyBorder="1" applyAlignment="1">
      <alignment horizontal="center" vertical="center" wrapText="1"/>
    </xf>
    <xf numFmtId="0" fontId="93" fillId="0" borderId="0" xfId="63" applyFont="1" applyAlignment="1">
      <alignment horizontal="center" vertical="center" wrapText="1"/>
      <protection/>
    </xf>
    <xf numFmtId="0" fontId="11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10" fillId="0" borderId="21" xfId="63" applyFont="1" applyBorder="1" applyAlignment="1">
      <alignment horizontal="center" vertical="center" wrapText="1"/>
      <protection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94" fillId="0" borderId="0" xfId="0" applyFont="1" applyAlignment="1">
      <alignment horizontal="left"/>
    </xf>
    <xf numFmtId="0" fontId="94" fillId="0" borderId="10" xfId="0" applyFont="1" applyBorder="1" applyAlignment="1">
      <alignment horizontal="center" vertical="center" wrapText="1"/>
    </xf>
    <xf numFmtId="0" fontId="11" fillId="0" borderId="10" xfId="63" applyFont="1" applyBorder="1" applyAlignment="1">
      <alignment horizontal="center" vertical="center" wrapText="1"/>
      <protection/>
    </xf>
    <xf numFmtId="0" fontId="11" fillId="33" borderId="0" xfId="63" applyFont="1" applyFill="1" applyBorder="1">
      <alignment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0" fontId="13" fillId="33" borderId="10" xfId="55" applyFont="1" applyFill="1" applyBorder="1" applyAlignment="1">
      <alignment horizontal="left" vertical="center" wrapText="1"/>
      <protection/>
    </xf>
    <xf numFmtId="49" fontId="13" fillId="33" borderId="10" xfId="55" applyNumberFormat="1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justify" vertical="center"/>
      <protection/>
    </xf>
    <xf numFmtId="0" fontId="13" fillId="33" borderId="10" xfId="55" applyFont="1" applyFill="1" applyBorder="1" applyAlignment="1">
      <alignment vertical="center" wrapText="1"/>
      <protection/>
    </xf>
    <xf numFmtId="0" fontId="5" fillId="8" borderId="10" xfId="55" applyFont="1" applyFill="1" applyBorder="1" applyAlignment="1">
      <alignment horizontal="center" vertical="center" wrapText="1"/>
      <protection/>
    </xf>
    <xf numFmtId="0" fontId="5" fillId="8" borderId="10" xfId="55" applyFont="1" applyFill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55" applyFont="1" applyBorder="1">
      <alignment/>
      <protection/>
    </xf>
    <xf numFmtId="0" fontId="17" fillId="8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10" fillId="34" borderId="10" xfId="140" applyNumberFormat="1" applyFont="1" applyFill="1" applyBorder="1" applyAlignment="1">
      <alignment horizontal="left" vertical="top" wrapText="1"/>
      <protection/>
    </xf>
    <xf numFmtId="1" fontId="10" fillId="34" borderId="10" xfId="141" applyNumberFormat="1" applyFont="1" applyFill="1" applyBorder="1" applyAlignment="1">
      <alignment horizontal="center" vertical="center"/>
      <protection/>
    </xf>
    <xf numFmtId="3" fontId="3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0" fillId="34" borderId="10" xfId="142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0" fillId="33" borderId="22" xfId="63" applyNumberFormat="1" applyFont="1" applyFill="1" applyBorder="1" applyAlignment="1">
      <alignment horizontal="center" vertical="center"/>
      <protection/>
    </xf>
    <xf numFmtId="0" fontId="84" fillId="33" borderId="23" xfId="0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1" fontId="11" fillId="33" borderId="24" xfId="63" applyNumberFormat="1" applyFont="1" applyFill="1" applyBorder="1" applyAlignment="1">
      <alignment horizontal="center" vertical="center" wrapText="1"/>
      <protection/>
    </xf>
    <xf numFmtId="0" fontId="11" fillId="35" borderId="25" xfId="63" applyFont="1" applyFill="1" applyBorder="1" applyAlignment="1">
      <alignment horizontal="left"/>
      <protection/>
    </xf>
    <xf numFmtId="0" fontId="95" fillId="0" borderId="0" xfId="42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10" fillId="33" borderId="23" xfId="63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8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3" fontId="21" fillId="39" borderId="10" xfId="0" applyNumberFormat="1" applyFont="1" applyFill="1" applyBorder="1" applyAlignment="1">
      <alignment horizontal="center" vertical="center" wrapText="1"/>
    </xf>
    <xf numFmtId="0" fontId="3" fillId="38" borderId="10" xfId="55" applyFont="1" applyFill="1" applyBorder="1" applyAlignment="1">
      <alignment horizontal="left" vertical="center"/>
      <protection/>
    </xf>
    <xf numFmtId="0" fontId="5" fillId="38" borderId="10" xfId="55" applyFont="1" applyFill="1" applyBorder="1" applyAlignment="1">
      <alignment vertical="center"/>
      <protection/>
    </xf>
    <xf numFmtId="0" fontId="3" fillId="38" borderId="10" xfId="55" applyFont="1" applyFill="1" applyBorder="1" applyAlignment="1">
      <alignment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3" fontId="3" fillId="39" borderId="10" xfId="0" applyNumberFormat="1" applyFont="1" applyFill="1" applyBorder="1" applyAlignment="1">
      <alignment horizontal="center" vertical="center" wrapText="1"/>
    </xf>
    <xf numFmtId="164" fontId="13" fillId="33" borderId="10" xfId="55" applyNumberFormat="1" applyFont="1" applyFill="1" applyBorder="1" applyAlignment="1" applyProtection="1">
      <alignment horizontal="center" vertical="center"/>
      <protection hidden="1"/>
    </xf>
    <xf numFmtId="0" fontId="84" fillId="0" borderId="10" xfId="0" applyFont="1" applyBorder="1" applyAlignment="1">
      <alignment horizontal="center"/>
    </xf>
    <xf numFmtId="1" fontId="10" fillId="34" borderId="10" xfId="142" applyNumberFormat="1" applyFont="1" applyFill="1" applyBorder="1" applyAlignment="1">
      <alignment horizontal="center" vertical="center"/>
      <protection/>
    </xf>
    <xf numFmtId="0" fontId="91" fillId="0" borderId="10" xfId="0" applyFont="1" applyBorder="1" applyAlignment="1">
      <alignment horizontal="center"/>
    </xf>
    <xf numFmtId="0" fontId="18" fillId="33" borderId="10" xfId="63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/>
    </xf>
    <xf numFmtId="3" fontId="73" fillId="33" borderId="10" xfId="0" applyNumberFormat="1" applyFont="1" applyFill="1" applyBorder="1" applyAlignment="1">
      <alignment horizontal="center" vertical="center"/>
    </xf>
    <xf numFmtId="164" fontId="5" fillId="38" borderId="10" xfId="55" applyNumberFormat="1" applyFont="1" applyFill="1" applyBorder="1" applyAlignment="1">
      <alignment horizontal="center" vertical="center"/>
      <protection/>
    </xf>
    <xf numFmtId="164" fontId="5" fillId="0" borderId="10" xfId="55" applyNumberFormat="1" applyFont="1" applyFill="1" applyBorder="1" applyAlignment="1" applyProtection="1">
      <alignment horizontal="center" vertical="center" wrapText="1"/>
      <protection/>
    </xf>
    <xf numFmtId="164" fontId="10" fillId="33" borderId="10" xfId="139" applyNumberFormat="1" applyFont="1" applyFill="1" applyBorder="1" applyAlignment="1">
      <alignment horizontal="center" vertical="center"/>
      <protection/>
    </xf>
    <xf numFmtId="164" fontId="59" fillId="33" borderId="10" xfId="139" applyNumberFormat="1" applyFont="1" applyFill="1" applyBorder="1" applyAlignment="1">
      <alignment horizontal="center"/>
      <protection/>
    </xf>
    <xf numFmtId="164" fontId="59" fillId="33" borderId="10" xfId="139" applyNumberFormat="1" applyFont="1" applyFill="1" applyBorder="1" applyAlignment="1">
      <alignment horizontal="center" vertical="center"/>
      <protection/>
    </xf>
    <xf numFmtId="164" fontId="59" fillId="33" borderId="10" xfId="141" applyNumberFormat="1" applyFont="1" applyFill="1" applyBorder="1" applyAlignment="1">
      <alignment horizontal="center" vertical="center"/>
      <protection/>
    </xf>
    <xf numFmtId="164" fontId="59" fillId="33" borderId="10" xfId="55" applyNumberFormat="1" applyFont="1" applyFill="1" applyBorder="1" applyAlignment="1" applyProtection="1">
      <alignment horizontal="center" vertical="center"/>
      <protection hidden="1"/>
    </xf>
    <xf numFmtId="164" fontId="5" fillId="38" borderId="10" xfId="55" applyNumberFormat="1" applyFont="1" applyFill="1" applyBorder="1" applyAlignment="1">
      <alignment vertical="center"/>
      <protection/>
    </xf>
    <xf numFmtId="164" fontId="10" fillId="34" borderId="10" xfId="0" applyNumberFormat="1" applyFont="1" applyFill="1" applyBorder="1" applyAlignment="1">
      <alignment horizontal="center" vertical="center"/>
    </xf>
    <xf numFmtId="164" fontId="10" fillId="33" borderId="0" xfId="63" applyNumberFormat="1" applyFont="1" applyFill="1" applyBorder="1">
      <alignment/>
      <protection/>
    </xf>
    <xf numFmtId="164" fontId="3" fillId="33" borderId="0" xfId="55" applyNumberFormat="1" applyFont="1" applyFill="1" applyAlignment="1">
      <alignment vertical="center"/>
      <protection/>
    </xf>
    <xf numFmtId="164" fontId="5" fillId="33" borderId="0" xfId="55" applyNumberFormat="1" applyFont="1" applyFill="1" applyAlignment="1">
      <alignment vertical="center"/>
      <protection/>
    </xf>
    <xf numFmtId="164" fontId="59" fillId="33" borderId="10" xfId="55" applyNumberFormat="1" applyFont="1" applyFill="1" applyBorder="1" applyAlignment="1">
      <alignment horizontal="center" vertical="center"/>
      <protection/>
    </xf>
    <xf numFmtId="3" fontId="25" fillId="36" borderId="10" xfId="0" applyNumberFormat="1" applyFont="1" applyFill="1" applyBorder="1" applyAlignment="1">
      <alignment horizontal="center" vertical="center" wrapText="1"/>
    </xf>
    <xf numFmtId="164" fontId="73" fillId="33" borderId="10" xfId="55" applyNumberFormat="1" applyFont="1" applyFill="1" applyBorder="1" applyAlignment="1">
      <alignment horizontal="center" vertical="center" wrapText="1"/>
      <protection/>
    </xf>
    <xf numFmtId="0" fontId="11" fillId="33" borderId="24" xfId="63" applyNumberFormat="1" applyFont="1" applyFill="1" applyBorder="1" applyAlignment="1">
      <alignment horizontal="center" vertical="center" wrapText="1"/>
      <protection/>
    </xf>
    <xf numFmtId="0" fontId="10" fillId="33" borderId="10" xfId="63" applyNumberFormat="1" applyFont="1" applyFill="1" applyBorder="1" applyAlignment="1">
      <alignment horizontal="center" vertical="center"/>
      <protection/>
    </xf>
    <xf numFmtId="0" fontId="11" fillId="35" borderId="0" xfId="63" applyFont="1" applyFill="1" applyBorder="1" applyAlignment="1">
      <alignment/>
      <protection/>
    </xf>
    <xf numFmtId="0" fontId="10" fillId="33" borderId="20" xfId="63" applyNumberFormat="1" applyFont="1" applyFill="1" applyBorder="1" applyAlignment="1">
      <alignment horizontal="center" vertical="center"/>
      <protection/>
    </xf>
    <xf numFmtId="0" fontId="84" fillId="0" borderId="26" xfId="0" applyFont="1" applyBorder="1" applyAlignment="1">
      <alignment horizontal="center"/>
    </xf>
    <xf numFmtId="1" fontId="84" fillId="33" borderId="23" xfId="0" applyNumberFormat="1" applyFont="1" applyFill="1" applyBorder="1" applyAlignment="1">
      <alignment horizontal="center"/>
    </xf>
    <xf numFmtId="1" fontId="84" fillId="33" borderId="10" xfId="0" applyNumberFormat="1" applyFont="1" applyFill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10" fillId="33" borderId="24" xfId="63" applyNumberFormat="1" applyFont="1" applyFill="1" applyBorder="1" applyAlignment="1">
      <alignment horizontal="center" vertical="center"/>
      <protection/>
    </xf>
    <xf numFmtId="1" fontId="11" fillId="35" borderId="0" xfId="63" applyNumberFormat="1" applyFont="1" applyFill="1" applyBorder="1" applyAlignment="1">
      <alignment horizontal="center"/>
      <protection/>
    </xf>
    <xf numFmtId="0" fontId="10" fillId="33" borderId="26" xfId="63" applyNumberFormat="1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4" fontId="10" fillId="34" borderId="10" xfId="142" applyNumberFormat="1" applyFont="1" applyFill="1" applyBorder="1" applyAlignment="1">
      <alignment horizontal="center" vertical="center"/>
      <protection/>
    </xf>
    <xf numFmtId="164" fontId="84" fillId="0" borderId="10" xfId="0" applyNumberFormat="1" applyFont="1" applyBorder="1" applyAlignment="1">
      <alignment horizontal="center"/>
    </xf>
    <xf numFmtId="0" fontId="10" fillId="33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9" fillId="0" borderId="0" xfId="63" applyFont="1" applyAlignment="1">
      <alignment horizontal="left" vertical="center" wrapText="1"/>
      <protection/>
    </xf>
    <xf numFmtId="0" fontId="10" fillId="0" borderId="0" xfId="63" applyFont="1" applyAlignment="1">
      <alignment horizontal="left"/>
      <protection/>
    </xf>
    <xf numFmtId="0" fontId="10" fillId="33" borderId="0" xfId="63" applyFont="1" applyFill="1" applyAlignment="1">
      <alignment horizontal="left"/>
      <protection/>
    </xf>
    <xf numFmtId="0" fontId="9" fillId="33" borderId="0" xfId="63" applyFont="1" applyFill="1" applyAlignment="1">
      <alignment horizontal="left" vertical="center" wrapText="1"/>
      <protection/>
    </xf>
    <xf numFmtId="0" fontId="3" fillId="33" borderId="10" xfId="55" applyFont="1" applyFill="1" applyBorder="1">
      <alignment/>
      <protection/>
    </xf>
    <xf numFmtId="0" fontId="3" fillId="33" borderId="10" xfId="55" applyFont="1" applyFill="1" applyBorder="1" applyAlignment="1">
      <alignment horizontal="justify" vertical="top"/>
      <protection/>
    </xf>
    <xf numFmtId="0" fontId="3" fillId="33" borderId="10" xfId="55" applyFont="1" applyFill="1" applyBorder="1" applyAlignment="1">
      <alignment horizontal="justify" vertical="center"/>
      <protection/>
    </xf>
    <xf numFmtId="0" fontId="3" fillId="0" borderId="10" xfId="55" applyFont="1" applyBorder="1" applyAlignment="1">
      <alignment horizontal="center" vertical="center"/>
      <protection/>
    </xf>
    <xf numFmtId="3" fontId="5" fillId="33" borderId="10" xfId="55" applyNumberFormat="1" applyFont="1" applyFill="1" applyBorder="1" applyAlignment="1" applyProtection="1">
      <alignment horizontal="center" vertical="center"/>
      <protection hidden="1"/>
    </xf>
    <xf numFmtId="0" fontId="3" fillId="34" borderId="10" xfId="140" applyNumberFormat="1" applyFont="1" applyFill="1" applyBorder="1" applyAlignment="1">
      <alignment horizontal="left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20" fillId="33" borderId="10" xfId="55" applyFont="1" applyFill="1" applyBorder="1" applyAlignment="1" applyProtection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10" xfId="55" applyFont="1" applyFill="1" applyBorder="1">
      <alignment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0" fontId="12" fillId="33" borderId="10" xfId="55" applyFont="1" applyFill="1" applyBorder="1" applyAlignment="1">
      <alignment horizontal="center" vertical="center"/>
      <protection/>
    </xf>
    <xf numFmtId="3" fontId="13" fillId="34" borderId="10" xfId="0" applyNumberFormat="1" applyFont="1" applyFill="1" applyBorder="1" applyAlignment="1">
      <alignment horizontal="center" vertical="center"/>
    </xf>
    <xf numFmtId="49" fontId="3" fillId="8" borderId="10" xfId="55" applyNumberFormat="1" applyFont="1" applyFill="1" applyBorder="1" applyAlignment="1">
      <alignment horizontal="center" vertical="center" wrapText="1"/>
      <protection/>
    </xf>
    <xf numFmtId="0" fontId="3" fillId="8" borderId="10" xfId="55" applyFont="1" applyFill="1" applyBorder="1" applyAlignment="1">
      <alignment horizontal="center" vertical="center"/>
      <protection/>
    </xf>
    <xf numFmtId="0" fontId="18" fillId="8" borderId="10" xfId="55" applyFont="1" applyFill="1" applyBorder="1" applyAlignment="1">
      <alignment horizontal="center" vertical="center"/>
      <protection/>
    </xf>
    <xf numFmtId="3" fontId="3" fillId="40" borderId="10" xfId="0" applyNumberFormat="1" applyFont="1" applyFill="1" applyBorder="1" applyAlignment="1">
      <alignment horizontal="center" vertical="center" wrapText="1"/>
    </xf>
    <xf numFmtId="3" fontId="3" fillId="34" borderId="10" xfId="141" applyNumberFormat="1" applyFont="1" applyFill="1" applyBorder="1" applyAlignment="1">
      <alignment horizontal="center" vertical="center"/>
      <protection/>
    </xf>
    <xf numFmtId="49" fontId="3" fillId="14" borderId="10" xfId="55" applyNumberFormat="1" applyFont="1" applyFill="1" applyBorder="1" applyAlignment="1">
      <alignment horizontal="center" vertical="center" wrapText="1"/>
      <protection/>
    </xf>
    <xf numFmtId="0" fontId="5" fillId="14" borderId="10" xfId="55" applyFont="1" applyFill="1" applyBorder="1" applyAlignment="1">
      <alignment horizontal="left" vertical="center" wrapText="1"/>
      <protection/>
    </xf>
    <xf numFmtId="0" fontId="3" fillId="14" borderId="10" xfId="55" applyFont="1" applyFill="1" applyBorder="1" applyAlignment="1">
      <alignment horizontal="center" vertical="center"/>
      <protection/>
    </xf>
    <xf numFmtId="0" fontId="18" fillId="14" borderId="10" xfId="55" applyFont="1" applyFill="1" applyBorder="1" applyAlignment="1">
      <alignment horizontal="center" vertical="center"/>
      <protection/>
    </xf>
    <xf numFmtId="3" fontId="3" fillId="41" borderId="10" xfId="0" applyNumberFormat="1" applyFont="1" applyFill="1" applyBorder="1" applyAlignment="1">
      <alignment horizontal="center" vertical="center" wrapText="1"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166" fontId="10" fillId="34" borderId="10" xfId="140" applyNumberFormat="1" applyFont="1" applyFill="1" applyBorder="1" applyAlignment="1">
      <alignment horizontal="center" vertical="top"/>
      <protection/>
    </xf>
    <xf numFmtId="166" fontId="10" fillId="34" borderId="10" xfId="140" applyNumberFormat="1" applyFont="1" applyFill="1" applyBorder="1" applyAlignment="1">
      <alignment horizontal="center" vertical="center"/>
      <protection/>
    </xf>
    <xf numFmtId="9" fontId="26" fillId="33" borderId="10" xfId="55" applyNumberFormat="1" applyFont="1" applyFill="1" applyBorder="1" applyAlignment="1" applyProtection="1">
      <alignment horizontal="right" vertical="center" wrapText="1"/>
      <protection/>
    </xf>
    <xf numFmtId="9" fontId="84" fillId="33" borderId="0" xfId="0" applyNumberFormat="1" applyFont="1" applyFill="1" applyAlignment="1">
      <alignment vertical="center"/>
    </xf>
    <xf numFmtId="9" fontId="84" fillId="35" borderId="27" xfId="0" applyNumberFormat="1" applyFont="1" applyFill="1" applyBorder="1" applyAlignment="1">
      <alignment vertical="center"/>
    </xf>
    <xf numFmtId="9" fontId="84" fillId="33" borderId="10" xfId="0" applyNumberFormat="1" applyFont="1" applyFill="1" applyBorder="1" applyAlignment="1">
      <alignment vertical="center"/>
    </xf>
    <xf numFmtId="0" fontId="5" fillId="35" borderId="10" xfId="55" applyFont="1" applyFill="1" applyBorder="1" applyAlignment="1">
      <alignment vertical="center"/>
      <protection/>
    </xf>
    <xf numFmtId="0" fontId="5" fillId="35" borderId="10" xfId="55" applyFont="1" applyFill="1" applyBorder="1" applyAlignment="1">
      <alignment horizontal="left" vertical="center"/>
      <protection/>
    </xf>
    <xf numFmtId="9" fontId="5" fillId="33" borderId="10" xfId="55" applyNumberFormat="1" applyFont="1" applyFill="1" applyBorder="1" applyAlignment="1" applyProtection="1">
      <alignment horizontal="right" vertical="center" wrapText="1"/>
      <protection/>
    </xf>
    <xf numFmtId="9" fontId="5" fillId="35" borderId="10" xfId="55" applyNumberFormat="1" applyFont="1" applyFill="1" applyBorder="1" applyAlignment="1" applyProtection="1">
      <alignment horizontal="right" vertical="center" wrapText="1"/>
      <protection/>
    </xf>
    <xf numFmtId="9" fontId="80" fillId="0" borderId="0" xfId="63" applyNumberFormat="1" applyFont="1">
      <alignment/>
      <protection/>
    </xf>
    <xf numFmtId="9" fontId="10" fillId="0" borderId="0" xfId="63" applyNumberFormat="1" applyFont="1">
      <alignment/>
      <protection/>
    </xf>
    <xf numFmtId="9" fontId="3" fillId="0" borderId="0" xfId="63" applyNumberFormat="1" applyFont="1" applyAlignment="1">
      <alignment vertical="center"/>
      <protection/>
    </xf>
    <xf numFmtId="9" fontId="10" fillId="0" borderId="0" xfId="63" applyNumberFormat="1" applyFont="1" applyAlignment="1">
      <alignment horizontal="left"/>
      <protection/>
    </xf>
    <xf numFmtId="9" fontId="10" fillId="33" borderId="0" xfId="63" applyNumberFormat="1" applyFont="1" applyFill="1" applyAlignment="1">
      <alignment horizontal="left"/>
      <protection/>
    </xf>
    <xf numFmtId="0" fontId="5" fillId="37" borderId="10" xfId="63" applyFont="1" applyFill="1" applyBorder="1" applyAlignment="1">
      <alignment horizontal="center" vertical="center" wrapText="1"/>
      <protection/>
    </xf>
    <xf numFmtId="0" fontId="5" fillId="35" borderId="10" xfId="63" applyFont="1" applyFill="1" applyBorder="1" applyAlignment="1">
      <alignment horizontal="center" vertical="center" wrapText="1"/>
      <protection/>
    </xf>
    <xf numFmtId="0" fontId="12" fillId="35" borderId="10" xfId="63" applyFont="1" applyFill="1" applyBorder="1" applyAlignment="1">
      <alignment horizontal="center" vertical="center" wrapText="1"/>
      <protection/>
    </xf>
    <xf numFmtId="0" fontId="12" fillId="35" borderId="10" xfId="55" applyFont="1" applyFill="1" applyBorder="1" applyAlignment="1" applyProtection="1">
      <alignment horizontal="center" vertical="center" wrapText="1"/>
      <protection/>
    </xf>
    <xf numFmtId="0" fontId="5" fillId="42" borderId="10" xfId="63" applyFont="1" applyFill="1" applyBorder="1" applyAlignment="1">
      <alignment horizontal="center" vertical="center" wrapText="1"/>
      <protection/>
    </xf>
    <xf numFmtId="0" fontId="17" fillId="38" borderId="10" xfId="63" applyFont="1" applyFill="1" applyBorder="1" applyAlignment="1">
      <alignment horizontal="center" vertical="center" wrapText="1"/>
      <protection/>
    </xf>
    <xf numFmtId="0" fontId="73" fillId="38" borderId="10" xfId="0" applyFont="1" applyFill="1" applyBorder="1" applyAlignment="1">
      <alignment horizontal="center"/>
    </xf>
    <xf numFmtId="9" fontId="13" fillId="38" borderId="10" xfId="0" applyNumberFormat="1" applyFont="1" applyFill="1" applyBorder="1" applyAlignment="1">
      <alignment horizontal="center"/>
    </xf>
    <xf numFmtId="0" fontId="5" fillId="43" borderId="10" xfId="63" applyFont="1" applyFill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center"/>
    </xf>
    <xf numFmtId="9" fontId="10" fillId="0" borderId="10" xfId="63" applyNumberFormat="1" applyFont="1" applyBorder="1">
      <alignment/>
      <protection/>
    </xf>
    <xf numFmtId="0" fontId="5" fillId="33" borderId="10" xfId="63" applyFont="1" applyFill="1" applyBorder="1" applyAlignment="1">
      <alignment vertical="center" wrapText="1"/>
      <protection/>
    </xf>
    <xf numFmtId="0" fontId="12" fillId="33" borderId="10" xfId="63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vertical="center"/>
      <protection/>
    </xf>
    <xf numFmtId="0" fontId="12" fillId="0" borderId="10" xfId="63" applyFont="1" applyBorder="1" applyAlignment="1">
      <alignment vertical="center"/>
      <protection/>
    </xf>
    <xf numFmtId="0" fontId="3" fillId="42" borderId="10" xfId="63" applyFont="1" applyFill="1" applyBorder="1" applyAlignment="1">
      <alignment horizontal="center" vertical="center" wrapText="1"/>
      <protection/>
    </xf>
    <xf numFmtId="0" fontId="17" fillId="38" borderId="10" xfId="63" applyFont="1" applyFill="1" applyBorder="1" applyAlignment="1">
      <alignment horizontal="left" vertical="center" wrapText="1"/>
      <protection/>
    </xf>
    <xf numFmtId="0" fontId="17" fillId="38" borderId="10" xfId="63" applyFont="1" applyFill="1" applyBorder="1" applyAlignment="1">
      <alignment vertical="center" wrapText="1"/>
      <protection/>
    </xf>
    <xf numFmtId="0" fontId="12" fillId="38" borderId="10" xfId="63" applyFont="1" applyFill="1" applyBorder="1" applyAlignment="1">
      <alignment vertical="center" wrapText="1"/>
      <protection/>
    </xf>
    <xf numFmtId="3" fontId="22" fillId="44" borderId="10" xfId="0" applyNumberFormat="1" applyFont="1" applyFill="1" applyBorder="1" applyAlignment="1">
      <alignment horizontal="center" vertical="center" wrapText="1"/>
    </xf>
    <xf numFmtId="3" fontId="13" fillId="44" borderId="10" xfId="0" applyNumberFormat="1" applyFont="1" applyFill="1" applyBorder="1" applyAlignment="1">
      <alignment horizontal="center" vertical="center" wrapText="1"/>
    </xf>
    <xf numFmtId="9" fontId="92" fillId="33" borderId="0" xfId="0" applyNumberFormat="1" applyFont="1" applyFill="1" applyAlignment="1">
      <alignment/>
    </xf>
    <xf numFmtId="9" fontId="91" fillId="33" borderId="0" xfId="0" applyNumberFormat="1" applyFont="1" applyFill="1" applyAlignment="1">
      <alignment/>
    </xf>
    <xf numFmtId="0" fontId="54" fillId="35" borderId="10" xfId="63" applyFont="1" applyFill="1" applyBorder="1" applyAlignment="1">
      <alignment horizontal="center"/>
      <protection/>
    </xf>
    <xf numFmtId="0" fontId="56" fillId="35" borderId="10" xfId="63" applyFont="1" applyFill="1" applyBorder="1" applyAlignment="1">
      <alignment horizontal="left" vertical="center"/>
      <protection/>
    </xf>
    <xf numFmtId="0" fontId="54" fillId="35" borderId="10" xfId="63" applyFont="1" applyFill="1" applyBorder="1">
      <alignment/>
      <protection/>
    </xf>
    <xf numFmtId="9" fontId="54" fillId="35" borderId="10" xfId="63" applyNumberFormat="1" applyFont="1" applyFill="1" applyBorder="1" applyAlignment="1">
      <alignment horizontal="center"/>
      <protection/>
    </xf>
    <xf numFmtId="0" fontId="56" fillId="38" borderId="10" xfId="63" applyFont="1" applyFill="1" applyBorder="1" applyAlignment="1">
      <alignment horizontal="center" vertical="center" wrapText="1"/>
      <protection/>
    </xf>
    <xf numFmtId="0" fontId="56" fillId="38" borderId="10" xfId="63" applyFont="1" applyFill="1" applyBorder="1" applyAlignment="1">
      <alignment horizontal="left" vertical="center" wrapText="1"/>
      <protection/>
    </xf>
    <xf numFmtId="0" fontId="56" fillId="38" borderId="10" xfId="55" applyFont="1" applyFill="1" applyBorder="1" applyAlignment="1" applyProtection="1">
      <alignment horizontal="center" vertical="center" wrapText="1"/>
      <protection/>
    </xf>
    <xf numFmtId="0" fontId="55" fillId="38" borderId="10" xfId="63" applyFont="1" applyFill="1" applyBorder="1" applyAlignment="1">
      <alignment horizontal="center" vertical="center"/>
      <protection/>
    </xf>
    <xf numFmtId="9" fontId="55" fillId="38" borderId="10" xfId="63" applyNumberFormat="1" applyFont="1" applyFill="1" applyBorder="1" applyAlignment="1">
      <alignment horizontal="center" vertical="center"/>
      <protection/>
    </xf>
    <xf numFmtId="9" fontId="55" fillId="33" borderId="10" xfId="63" applyNumberFormat="1" applyFont="1" applyFill="1" applyBorder="1" applyAlignment="1">
      <alignment vertical="center"/>
      <protection/>
    </xf>
    <xf numFmtId="3" fontId="60" fillId="36" borderId="10" xfId="0" applyNumberFormat="1" applyFont="1" applyFill="1" applyBorder="1" applyAlignment="1">
      <alignment horizontal="center" vertical="center" wrapText="1"/>
    </xf>
    <xf numFmtId="0" fontId="56" fillId="38" borderId="10" xfId="63" applyFont="1" applyFill="1" applyBorder="1" applyAlignment="1">
      <alignment horizontal="left" vertical="center"/>
      <protection/>
    </xf>
    <xf numFmtId="3" fontId="60" fillId="44" borderId="10" xfId="0" applyNumberFormat="1" applyFont="1" applyFill="1" applyBorder="1" applyAlignment="1">
      <alignment horizontal="center" vertical="center" wrapText="1"/>
    </xf>
    <xf numFmtId="9" fontId="55" fillId="38" borderId="10" xfId="63" applyNumberFormat="1" applyFont="1" applyFill="1" applyBorder="1" applyAlignment="1">
      <alignment vertical="center"/>
      <protection/>
    </xf>
    <xf numFmtId="9" fontId="80" fillId="33" borderId="0" xfId="55" applyNumberFormat="1" applyFont="1" applyFill="1" applyBorder="1" applyAlignment="1">
      <alignment horizontal="right" vertical="center"/>
      <protection/>
    </xf>
    <xf numFmtId="9" fontId="80" fillId="33" borderId="0" xfId="55" applyNumberFormat="1" applyFont="1" applyFill="1" applyAlignment="1">
      <alignment horizontal="right" vertical="center"/>
      <protection/>
    </xf>
    <xf numFmtId="9" fontId="3" fillId="33" borderId="0" xfId="55" applyNumberFormat="1" applyFont="1" applyFill="1" applyBorder="1" applyAlignment="1">
      <alignment horizontal="right" vertical="center"/>
      <protection/>
    </xf>
    <xf numFmtId="9" fontId="3" fillId="33" borderId="0" xfId="55" applyNumberFormat="1" applyFont="1" applyFill="1" applyAlignment="1">
      <alignment horizontal="right" vertical="center"/>
      <protection/>
    </xf>
    <xf numFmtId="9" fontId="0" fillId="33" borderId="0" xfId="0" applyNumberFormat="1" applyFill="1" applyAlignment="1">
      <alignment horizontal="right" vertical="center"/>
    </xf>
    <xf numFmtId="0" fontId="12" fillId="35" borderId="10" xfId="55" applyFont="1" applyFill="1" applyBorder="1" applyAlignment="1">
      <alignment horizontal="left" vertical="center"/>
      <protection/>
    </xf>
    <xf numFmtId="9" fontId="3" fillId="33" borderId="10" xfId="55" applyNumberFormat="1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ill="1" applyBorder="1" applyAlignment="1">
      <alignment horizontal="right" vertical="center"/>
    </xf>
    <xf numFmtId="9" fontId="0" fillId="33" borderId="10" xfId="0" applyNumberForma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/>
    </xf>
    <xf numFmtId="0" fontId="84" fillId="0" borderId="10" xfId="0" applyFont="1" applyBorder="1" applyAlignment="1">
      <alignment horizontal="center" wrapText="1"/>
    </xf>
    <xf numFmtId="164" fontId="5" fillId="33" borderId="10" xfId="55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>
      <alignment horizontal="right" vertical="center" wrapText="1"/>
    </xf>
    <xf numFmtId="9" fontId="3" fillId="35" borderId="10" xfId="55" applyNumberFormat="1" applyFont="1" applyFill="1" applyBorder="1" applyAlignment="1">
      <alignment horizontal="right" vertical="center"/>
      <protection/>
    </xf>
    <xf numFmtId="9" fontId="3" fillId="35" borderId="10" xfId="55" applyNumberFormat="1" applyFont="1" applyFill="1" applyBorder="1" applyAlignment="1">
      <alignment vertical="center"/>
      <protection/>
    </xf>
    <xf numFmtId="9" fontId="10" fillId="33" borderId="0" xfId="63" applyNumberFormat="1" applyFont="1" applyFill="1" applyBorder="1" applyAlignment="1">
      <alignment horizontal="right"/>
      <protection/>
    </xf>
    <xf numFmtId="9" fontId="5" fillId="38" borderId="10" xfId="55" applyNumberFormat="1" applyFont="1" applyFill="1" applyBorder="1" applyAlignment="1" applyProtection="1">
      <alignment horizontal="center" vertical="center"/>
      <protection hidden="1"/>
    </xf>
    <xf numFmtId="9" fontId="5" fillId="38" borderId="10" xfId="55" applyNumberFormat="1" applyFont="1" applyFill="1" applyBorder="1" applyAlignment="1">
      <alignment vertical="center"/>
      <protection/>
    </xf>
    <xf numFmtId="9" fontId="10" fillId="33" borderId="0" xfId="63" applyNumberFormat="1" applyFont="1" applyFill="1" applyBorder="1" applyAlignment="1">
      <alignment horizontal="right" vertical="center"/>
      <protection/>
    </xf>
    <xf numFmtId="9" fontId="80" fillId="0" borderId="0" xfId="55" applyNumberFormat="1" applyFont="1" applyAlignment="1">
      <alignment horizontal="right" vertical="center"/>
      <protection/>
    </xf>
    <xf numFmtId="9" fontId="3" fillId="0" borderId="0" xfId="55" applyNumberFormat="1" applyFont="1" applyAlignment="1">
      <alignment horizontal="right" vertical="center"/>
      <protection/>
    </xf>
    <xf numFmtId="9" fontId="3" fillId="35" borderId="10" xfId="55" applyNumberFormat="1" applyFont="1" applyFill="1" applyBorder="1">
      <alignment/>
      <protection/>
    </xf>
    <xf numFmtId="9" fontId="5" fillId="8" borderId="10" xfId="55" applyNumberFormat="1" applyFont="1" applyFill="1" applyBorder="1" applyAlignment="1" applyProtection="1">
      <alignment horizontal="right" vertical="center" wrapText="1"/>
      <protection/>
    </xf>
    <xf numFmtId="9" fontId="3" fillId="0" borderId="10" xfId="55" applyNumberFormat="1" applyFont="1" applyBorder="1" applyAlignment="1">
      <alignment horizontal="right" vertical="center"/>
      <protection/>
    </xf>
    <xf numFmtId="9" fontId="3" fillId="8" borderId="10" xfId="55" applyNumberFormat="1" applyFont="1" applyFill="1" applyBorder="1" applyAlignment="1">
      <alignment horizontal="center" vertical="center"/>
      <protection/>
    </xf>
    <xf numFmtId="9" fontId="3" fillId="0" borderId="10" xfId="55" applyNumberFormat="1" applyFont="1" applyBorder="1">
      <alignment/>
      <protection/>
    </xf>
    <xf numFmtId="9" fontId="3" fillId="14" borderId="10" xfId="55" applyNumberFormat="1" applyFont="1" applyFill="1" applyBorder="1" applyAlignment="1">
      <alignment horizontal="center" vertical="center"/>
      <protection/>
    </xf>
    <xf numFmtId="9" fontId="3" fillId="33" borderId="10" xfId="55" applyNumberFormat="1" applyFont="1" applyFill="1" applyBorder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164" fontId="0" fillId="0" borderId="0" xfId="0" applyNumberFormat="1" applyAlignment="1">
      <alignment horizontal="left" vertical="center"/>
    </xf>
    <xf numFmtId="0" fontId="5" fillId="33" borderId="0" xfId="55" applyFont="1" applyFill="1" applyBorder="1" applyAlignment="1">
      <alignment vertical="center" wrapText="1"/>
      <protection/>
    </xf>
    <xf numFmtId="0" fontId="3" fillId="33" borderId="0" xfId="56" applyFont="1" applyFill="1" applyBorder="1" applyAlignment="1">
      <alignment vertical="center" wrapText="1"/>
      <protection/>
    </xf>
    <xf numFmtId="0" fontId="10" fillId="33" borderId="10" xfId="63" applyNumberFormat="1" applyFont="1" applyFill="1" applyBorder="1" applyAlignment="1">
      <alignment horizontal="center" vertical="center"/>
      <protection/>
    </xf>
    <xf numFmtId="0" fontId="10" fillId="33" borderId="23" xfId="63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177" fontId="12" fillId="33" borderId="10" xfId="55" applyNumberFormat="1" applyFont="1" applyFill="1" applyBorder="1" applyAlignment="1">
      <alignment horizontal="center" vertical="center" wrapText="1"/>
      <protection/>
    </xf>
    <xf numFmtId="166" fontId="10" fillId="34" borderId="28" xfId="141" applyNumberFormat="1" applyFont="1" applyFill="1" applyBorder="1" applyAlignment="1">
      <alignment horizontal="center" vertical="top"/>
      <protection/>
    </xf>
    <xf numFmtId="0" fontId="10" fillId="34" borderId="28" xfId="141" applyNumberFormat="1" applyFont="1" applyFill="1" applyBorder="1" applyAlignment="1">
      <alignment horizontal="left" vertical="top"/>
      <protection/>
    </xf>
    <xf numFmtId="166" fontId="10" fillId="34" borderId="28" xfId="141" applyNumberFormat="1" applyFont="1" applyFill="1" applyBorder="1" applyAlignment="1">
      <alignment horizontal="left" vertical="top"/>
      <protection/>
    </xf>
    <xf numFmtId="0" fontId="10" fillId="34" borderId="28" xfId="141" applyNumberFormat="1" applyFont="1" applyFill="1" applyBorder="1" applyAlignment="1">
      <alignment horizontal="left" vertical="top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10" fillId="33" borderId="10" xfId="63" applyNumberFormat="1" applyFont="1" applyFill="1" applyBorder="1" applyAlignment="1">
      <alignment horizontal="center" vertical="center"/>
      <protection/>
    </xf>
    <xf numFmtId="0" fontId="84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 wrapText="1"/>
    </xf>
    <xf numFmtId="0" fontId="84" fillId="0" borderId="10" xfId="0" applyFont="1" applyBorder="1" applyAlignment="1">
      <alignment horizontal="left" vertical="center" wrapText="1"/>
    </xf>
    <xf numFmtId="3" fontId="84" fillId="33" borderId="23" xfId="0" applyNumberFormat="1" applyFont="1" applyFill="1" applyBorder="1" applyAlignment="1">
      <alignment horizontal="center"/>
    </xf>
    <xf numFmtId="3" fontId="84" fillId="36" borderId="10" xfId="0" applyNumberFormat="1" applyFont="1" applyFill="1" applyBorder="1" applyAlignment="1">
      <alignment horizontal="center" vertical="center" wrapText="1"/>
    </xf>
    <xf numFmtId="3" fontId="84" fillId="33" borderId="10" xfId="0" applyNumberFormat="1" applyFont="1" applyFill="1" applyBorder="1" applyAlignment="1">
      <alignment horizont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5" fillId="33" borderId="10" xfId="55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/>
      <protection/>
    </xf>
    <xf numFmtId="3" fontId="24" fillId="36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3" fillId="33" borderId="10" xfId="55" applyNumberFormat="1" applyFont="1" applyFill="1" applyBorder="1" applyAlignment="1" applyProtection="1">
      <alignment horizontal="center" vertical="center" wrapText="1"/>
      <protection/>
    </xf>
    <xf numFmtId="1" fontId="3" fillId="33" borderId="10" xfId="55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143" applyNumberFormat="1" applyFont="1" applyBorder="1" applyAlignment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45" borderId="10" xfId="55" applyFont="1" applyFill="1" applyBorder="1" applyAlignment="1">
      <alignment horizontal="center" vertical="center" wrapText="1"/>
      <protection/>
    </xf>
    <xf numFmtId="0" fontId="5" fillId="45" borderId="10" xfId="55" applyFont="1" applyFill="1" applyBorder="1" applyAlignment="1" applyProtection="1">
      <alignment horizontal="center" vertical="center" wrapText="1"/>
      <protection/>
    </xf>
    <xf numFmtId="0" fontId="3" fillId="45" borderId="10" xfId="55" applyFont="1" applyFill="1" applyBorder="1" applyAlignment="1">
      <alignment horizontal="center" vertical="center"/>
      <protection/>
    </xf>
    <xf numFmtId="0" fontId="3" fillId="45" borderId="10" xfId="55" applyFont="1" applyFill="1" applyBorder="1" applyAlignment="1">
      <alignment horizontal="center" vertical="center" wrapText="1"/>
      <protection/>
    </xf>
    <xf numFmtId="0" fontId="3" fillId="45" borderId="10" xfId="56" applyFont="1" applyFill="1" applyBorder="1" applyAlignment="1">
      <alignment horizontal="center" vertical="center"/>
      <protection/>
    </xf>
    <xf numFmtId="3" fontId="24" fillId="46" borderId="10" xfId="0" applyNumberFormat="1" applyFont="1" applyFill="1" applyBorder="1" applyAlignment="1">
      <alignment horizontal="center" vertical="center" wrapText="1"/>
    </xf>
    <xf numFmtId="1" fontId="3" fillId="45" borderId="10" xfId="143" applyNumberFormat="1" applyFont="1" applyFill="1" applyBorder="1" applyAlignment="1">
      <alignment horizontal="center" vertical="center" wrapText="1"/>
      <protection/>
    </xf>
    <xf numFmtId="0" fontId="69" fillId="45" borderId="0" xfId="0" applyFont="1" applyFill="1" applyAlignment="1">
      <alignment vertical="center"/>
    </xf>
    <xf numFmtId="16" fontId="3" fillId="33" borderId="10" xfId="55" applyNumberFormat="1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/>
    </xf>
    <xf numFmtId="0" fontId="3" fillId="33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0" fillId="33" borderId="29" xfId="63" applyNumberFormat="1" applyFont="1" applyFill="1" applyBorder="1" applyAlignment="1">
      <alignment horizontal="center" vertical="center"/>
      <protection/>
    </xf>
    <xf numFmtId="0" fontId="10" fillId="33" borderId="30" xfId="63" applyNumberFormat="1" applyFont="1" applyFill="1" applyBorder="1" applyAlignment="1">
      <alignment horizontal="center" vertical="center"/>
      <protection/>
    </xf>
    <xf numFmtId="0" fontId="10" fillId="33" borderId="25" xfId="63" applyNumberFormat="1" applyFont="1" applyFill="1" applyBorder="1" applyAlignment="1">
      <alignment horizontal="center" vertical="center"/>
      <protection/>
    </xf>
    <xf numFmtId="0" fontId="10" fillId="33" borderId="31" xfId="63" applyNumberFormat="1" applyFont="1" applyFill="1" applyBorder="1" applyAlignment="1">
      <alignment horizontal="center" vertical="center"/>
      <protection/>
    </xf>
    <xf numFmtId="0" fontId="10" fillId="33" borderId="20" xfId="63" applyNumberFormat="1" applyFont="1" applyFill="1" applyBorder="1" applyAlignment="1">
      <alignment horizontal="center" vertical="center"/>
      <protection/>
    </xf>
    <xf numFmtId="0" fontId="10" fillId="33" borderId="32" xfId="63" applyNumberFormat="1" applyFont="1" applyFill="1" applyBorder="1" applyAlignment="1">
      <alignment horizontal="center" vertical="center"/>
      <protection/>
    </xf>
    <xf numFmtId="0" fontId="10" fillId="33" borderId="10" xfId="63" applyNumberFormat="1" applyFont="1" applyFill="1" applyBorder="1" applyAlignment="1">
      <alignment horizontal="center" vertical="center"/>
      <protection/>
    </xf>
    <xf numFmtId="0" fontId="11" fillId="33" borderId="24" xfId="63" applyNumberFormat="1" applyFont="1" applyFill="1" applyBorder="1" applyAlignment="1">
      <alignment horizontal="center" vertical="center" wrapText="1"/>
      <protection/>
    </xf>
    <xf numFmtId="0" fontId="11" fillId="35" borderId="0" xfId="63" applyFont="1" applyFill="1" applyBorder="1" applyAlignment="1">
      <alignment/>
      <protection/>
    </xf>
    <xf numFmtId="0" fontId="10" fillId="33" borderId="23" xfId="63" applyNumberFormat="1" applyFont="1" applyFill="1" applyBorder="1" applyAlignment="1">
      <alignment horizontal="center" vertical="center"/>
      <protection/>
    </xf>
    <xf numFmtId="0" fontId="56" fillId="38" borderId="10" xfId="63" applyFont="1" applyFill="1" applyBorder="1" applyAlignment="1">
      <alignment horizontal="left" vertical="center" wrapText="1"/>
      <protection/>
    </xf>
    <xf numFmtId="0" fontId="56" fillId="38" borderId="10" xfId="63" applyFont="1" applyFill="1" applyBorder="1" applyAlignment="1">
      <alignment horizontal="left" vertical="center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89" fillId="35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12" fillId="33" borderId="0" xfId="55" applyFont="1" applyFill="1" applyBorder="1" applyAlignment="1" applyProtection="1">
      <alignment horizontal="center"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10" fillId="33" borderId="0" xfId="63" applyFont="1" applyFill="1" applyAlignment="1">
      <alignment horizontal="center" vertical="center" wrapText="1"/>
      <protection/>
    </xf>
    <xf numFmtId="0" fontId="5" fillId="37" borderId="29" xfId="55" applyFont="1" applyFill="1" applyBorder="1" applyAlignment="1" applyProtection="1">
      <alignment horizontal="center" vertical="center" wrapText="1"/>
      <protection/>
    </xf>
    <xf numFmtId="3" fontId="25" fillId="36" borderId="33" xfId="0" applyNumberFormat="1" applyFont="1" applyFill="1" applyBorder="1" applyAlignment="1">
      <alignment horizontal="center" vertical="center" wrapText="1"/>
    </xf>
    <xf numFmtId="0" fontId="9" fillId="33" borderId="0" xfId="63" applyFont="1" applyFill="1" applyBorder="1" applyAlignment="1">
      <alignment horizontal="center" vertical="center" wrapText="1"/>
      <protection/>
    </xf>
  </cellXfs>
  <cellStyles count="1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 4" xfId="59"/>
    <cellStyle name="Обычный 3" xfId="60"/>
    <cellStyle name="Обычный 3 10" xfId="61"/>
    <cellStyle name="Обычный 3 11" xfId="62"/>
    <cellStyle name="Обычный 3 2" xfId="63"/>
    <cellStyle name="Обычный 3 3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5" xfId="72"/>
    <cellStyle name="Обычный 5 10" xfId="73"/>
    <cellStyle name="Обычный 5 2" xfId="74"/>
    <cellStyle name="Обычный 5 3" xfId="75"/>
    <cellStyle name="Обычный 5 4" xfId="76"/>
    <cellStyle name="Обычный 5 5" xfId="77"/>
    <cellStyle name="Обычный 5 6" xfId="78"/>
    <cellStyle name="Обычный 5 7" xfId="79"/>
    <cellStyle name="Обычный 5 8" xfId="80"/>
    <cellStyle name="Обычный 5 9" xfId="81"/>
    <cellStyle name="Обычный 6" xfId="82"/>
    <cellStyle name="Обычный 6 2" xfId="83"/>
    <cellStyle name="Обычный 6 2 10" xfId="84"/>
    <cellStyle name="Обычный 6 2 11" xfId="85"/>
    <cellStyle name="Обычный 6 2 12" xfId="86"/>
    <cellStyle name="Обычный 6 2 13" xfId="87"/>
    <cellStyle name="Обычный 6 2 14" xfId="88"/>
    <cellStyle name="Обычный 6 2 15" xfId="89"/>
    <cellStyle name="Обычный 6 2 16" xfId="90"/>
    <cellStyle name="Обычный 6 2 17" xfId="91"/>
    <cellStyle name="Обычный 6 2 18" xfId="92"/>
    <cellStyle name="Обычный 6 2 19" xfId="93"/>
    <cellStyle name="Обычный 6 2 2" xfId="94"/>
    <cellStyle name="Обычный 6 2 20" xfId="95"/>
    <cellStyle name="Обычный 6 2 21" xfId="96"/>
    <cellStyle name="Обычный 6 2 22" xfId="97"/>
    <cellStyle name="Обычный 6 2 23" xfId="98"/>
    <cellStyle name="Обычный 6 2 24" xfId="99"/>
    <cellStyle name="Обычный 6 2 25" xfId="100"/>
    <cellStyle name="Обычный 6 2 26" xfId="101"/>
    <cellStyle name="Обычный 6 2 3" xfId="102"/>
    <cellStyle name="Обычный 6 2 4" xfId="103"/>
    <cellStyle name="Обычный 6 2 5" xfId="104"/>
    <cellStyle name="Обычный 6 2 6" xfId="105"/>
    <cellStyle name="Обычный 6 2 7" xfId="106"/>
    <cellStyle name="Обычный 6 2 8" xfId="107"/>
    <cellStyle name="Обычный 6 2 9" xfId="108"/>
    <cellStyle name="Обычный 6 3" xfId="109"/>
    <cellStyle name="Обычный 6 3 10" xfId="110"/>
    <cellStyle name="Обычный 6 3 11" xfId="111"/>
    <cellStyle name="Обычный 6 3 12" xfId="112"/>
    <cellStyle name="Обычный 6 3 13" xfId="113"/>
    <cellStyle name="Обычный 6 3 14" xfId="114"/>
    <cellStyle name="Обычный 6 3 15" xfId="115"/>
    <cellStyle name="Обычный 6 3 16" xfId="116"/>
    <cellStyle name="Обычный 6 3 17" xfId="117"/>
    <cellStyle name="Обычный 6 3 18" xfId="118"/>
    <cellStyle name="Обычный 6 3 19" xfId="119"/>
    <cellStyle name="Обычный 6 3 2" xfId="120"/>
    <cellStyle name="Обычный 6 3 20" xfId="121"/>
    <cellStyle name="Обычный 6 3 21" xfId="122"/>
    <cellStyle name="Обычный 6 3 22" xfId="123"/>
    <cellStyle name="Обычный 6 3 23" xfId="124"/>
    <cellStyle name="Обычный 6 3 24" xfId="125"/>
    <cellStyle name="Обычный 6 3 25" xfId="126"/>
    <cellStyle name="Обычный 6 3 26" xfId="127"/>
    <cellStyle name="Обычный 6 3 3" xfId="128"/>
    <cellStyle name="Обычный 6 3 4" xfId="129"/>
    <cellStyle name="Обычный 6 3 5" xfId="130"/>
    <cellStyle name="Обычный 6 3 6" xfId="131"/>
    <cellStyle name="Обычный 6 3 7" xfId="132"/>
    <cellStyle name="Обычный 6 3 8" xfId="133"/>
    <cellStyle name="Обычный 6 3 9" xfId="134"/>
    <cellStyle name="Обычный 7" xfId="135"/>
    <cellStyle name="Обычный 8" xfId="136"/>
    <cellStyle name="Обычный 9" xfId="137"/>
    <cellStyle name="Обычный_Вибротрамбовки ТСС" xfId="138"/>
    <cellStyle name="Обычный_Глубин_вибраторы ТСС" xfId="139"/>
    <cellStyle name="Обычный_Затирочные машины ТСС" xfId="140"/>
    <cellStyle name="Обычный_Лист1" xfId="141"/>
    <cellStyle name="Обычный_Лист2" xfId="142"/>
    <cellStyle name="Обычный_себестоимость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Процентный 2" xfId="149"/>
    <cellStyle name="Процентный 2 10" xfId="150"/>
    <cellStyle name="Процентный 2 2" xfId="151"/>
    <cellStyle name="Процентный 2 3" xfId="152"/>
    <cellStyle name="Процентный 2 4" xfId="153"/>
    <cellStyle name="Процентный 2 5" xfId="154"/>
    <cellStyle name="Процентный 2 6" xfId="155"/>
    <cellStyle name="Процентный 2 7" xfId="156"/>
    <cellStyle name="Процентный 2 8" xfId="157"/>
    <cellStyle name="Процентный 2 9" xfId="158"/>
    <cellStyle name="Связанная ячейка" xfId="159"/>
    <cellStyle name="Стиль 1" xfId="160"/>
    <cellStyle name="Текст предупреждения" xfId="161"/>
    <cellStyle name="Comma" xfId="162"/>
    <cellStyle name="Comma [0]" xfId="163"/>
    <cellStyle name="Финансовый [0] 2" xfId="164"/>
    <cellStyle name="Финансовый 2" xfId="165"/>
    <cellStyle name="Хороший" xfId="166"/>
    <cellStyle name="常规_Sheet1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&#1099;\&#1044;&#1048;&#1051;&#1045;&#1056;&#1057;&#1050;&#1048;&#1045;%20&#1055;&#1056;&#1040;&#1049;&#1057;&#1067;\_&#1089;&#1090;&#1072;&#1088;&#1086;&#1077;_\&#1058;&#1054;&#1042;&#1040;&#1056;&#1067;%20&#1058;&#1057;&#1057;\&#1055;&#1088;&#1072;&#1081;&#1089;_$_dil_soglasov_2010-04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.10\&#1054;&#1090;&#1076;&#1077;&#1083;%20&#1084;&#1072;&#1088;&#1082;&#1077;&#1090;&#1080;&#1085;&#1075;&#1072;%20&#1080;%20&#1088;&#1072;&#1079;&#1074;&#1080;&#1090;&#1080;&#1103;\&#1054;&#1090;&#1076;&#1077;&#1083;%20&#1084;&#1072;&#1088;&#1082;&#1077;&#1090;&#1080;&#1085;&#1075;&#1072;%20&#1080;%20&#1088;&#1072;&#1079;&#1074;&#1080;&#1090;&#1080;&#1103;\&#1050;&#1080;&#1084;\Price\&#1055;&#1088;&#1072;&#1081;&#1089;_dil_soglasov_12_8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87;&#1088;&#1072;&#1081;&#1089;&#1099;\&#1056;&#1054;&#1047;&#1053;&#1048;&#1063;&#1053;&#1067;&#1045;%20&#1055;&#1056;&#1040;&#1049;&#1057;&#1067;\&#1044;&#1083;&#1103;%20&#1089;&#1072;&#1081;&#1090;&#1086;&#1074;\pesok_t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87;&#1088;&#1072;&#1081;&#1089;&#1099;\&#1056;&#1054;&#1047;&#1053;&#1048;&#1063;&#1053;&#1067;&#1045;%20&#1055;&#1056;&#1040;&#1049;&#1057;&#1067;\&#1044;&#1083;&#1103;%20&#1089;&#1072;&#1081;&#1090;&#1086;&#1074;\zatirka_vakuum_t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ДизельГенераторы_Фаворит"/>
      <sheetName val="ДЭС_СЛАВЯНКА_Стандарт"/>
      <sheetName val="ДЭС_СЛАВЯНКА_Эконом"/>
      <sheetName val="Контейнеры"/>
      <sheetName val="АВТОМАТИЗАЦИЯ ЭЛЕК_Й"/>
      <sheetName val="ДизельГенераторы_LS"/>
      <sheetName val="БЕНЗОГЕНЕРАТОРЫ ТСС"/>
      <sheetName val="СВАРОЧ_Оборуд"/>
      <sheetName val="СТАБИЛИЗАТОРЫ (К)"/>
      <sheetName val="СТАБИЛИЗАТОРЫ"/>
      <sheetName val="Виброплиты"/>
      <sheetName val="Нарезчики швов_Алмаз_Диски"/>
      <sheetName val="Глубин_вибраторы"/>
      <sheetName val="Виброрейки затирочные машины"/>
      <sheetName val="Пескоструйка"/>
      <sheetName val="Промыш_Обогреватели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ДИЗЕЛЬ_ЭЛЕКТРОСТАНЦИИ _Фаворит"/>
      <sheetName val="Дизель_Электростанции_СЛАВЯНКА"/>
      <sheetName val="Контейнеры"/>
      <sheetName val="УСТРОЙСТВА АВТОМАТИЗАЦИИ ЭЛЕК_Й"/>
      <sheetName val="ДИЗЕЛЬ_ЭЛЕКТРОСТАНЦИИ _LS_"/>
      <sheetName val="БЕНЗОГЕНЕРАТОРЫ ТСС"/>
      <sheetName val="СВАРОЧ_Оборуд"/>
      <sheetName val="СТАБИЛИЗАТОРЫ"/>
      <sheetName val="Нарезчики швов_Алмаз_Диски"/>
      <sheetName val="Глубин_вибраторы"/>
      <sheetName val="Виброрейки_Затироч"/>
      <sheetName val="Пескоструйка"/>
      <sheetName val="Промыш_Обогреватели"/>
      <sheetName val="Бытовые обогреватели"/>
      <sheetName val="ВИБРОПЛИТЫ _ТРАМБОВ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скостру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брорейки_Затиро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9.8515625" style="0" customWidth="1"/>
    <col min="2" max="2" width="41.00390625" style="79" customWidth="1"/>
  </cols>
  <sheetData>
    <row r="1" spans="1:2" ht="21.75" customHeight="1">
      <c r="A1" s="76">
        <v>58.62</v>
      </c>
      <c r="B1" s="81" t="s">
        <v>174</v>
      </c>
    </row>
    <row r="2" spans="1:2" ht="21.75" customHeight="1">
      <c r="A2" s="360">
        <v>60.5</v>
      </c>
      <c r="B2" s="81" t="s">
        <v>346</v>
      </c>
    </row>
    <row r="3" ht="34.5" customHeight="1">
      <c r="B3" s="82" t="s">
        <v>182</v>
      </c>
    </row>
    <row r="4" ht="25.5" customHeight="1">
      <c r="B4" s="80" t="s">
        <v>175</v>
      </c>
    </row>
    <row r="5" ht="21" customHeight="1">
      <c r="B5" s="80" t="s">
        <v>176</v>
      </c>
    </row>
    <row r="6" ht="21" customHeight="1">
      <c r="B6" s="80" t="s">
        <v>177</v>
      </c>
    </row>
    <row r="7" ht="21" customHeight="1">
      <c r="B7" s="80" t="s">
        <v>178</v>
      </c>
    </row>
    <row r="8" ht="21" customHeight="1">
      <c r="B8" s="80" t="s">
        <v>179</v>
      </c>
    </row>
    <row r="9" ht="21" customHeight="1">
      <c r="B9" s="80" t="s">
        <v>32</v>
      </c>
    </row>
    <row r="10" ht="21" customHeight="1">
      <c r="B10" s="80" t="s">
        <v>181</v>
      </c>
    </row>
    <row r="11" ht="21" customHeight="1">
      <c r="B11" s="181" t="s">
        <v>233</v>
      </c>
    </row>
    <row r="12" ht="21" customHeight="1">
      <c r="B12" s="80" t="s">
        <v>180</v>
      </c>
    </row>
  </sheetData>
  <sheetProtection/>
  <hyperlinks>
    <hyperlink ref="B4" location="'Затирочные машины ТСС'!A1" display="МАШИНЫ ЗАТИРОЧНЫЕ ДЛЯ БЕТОНА ТСС "/>
    <hyperlink ref="B5" location="'Глубин_вибраторы ТСС'!A1" display="Глубинные и портативные вибраторы"/>
    <hyperlink ref="B6" location="'Нарезчики швов ТСС'!A1" display="Нарезчики швов и алмазные диски  ТСС    "/>
    <hyperlink ref="B7" location="'Виброрейки ТСС'!A1" display="Виброрейки ТСС бензиновые, электрические, телескопические"/>
    <hyperlink ref="B8" location="'Виброплиты  ТСС'!A1" display="Виброплиты ТСС"/>
    <hyperlink ref="B9" location="'Вибротрамбовки ТСС'!A1" display="Вибротрамбовки ТСС"/>
    <hyperlink ref="B10" location="'Отбойные мол.'!A1" display="Бензиновые отбойные молотки"/>
    <hyperlink ref="B12" location="'Станки для гибки и резки'!A1" display="Станки для резки и гибки арматуры ТСС"/>
    <hyperlink ref="B11" location="'Фрезеровальные машины'!R1C1" display="Фрезеровальные  машин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K12"/>
  <sheetViews>
    <sheetView zoomScale="80" zoomScaleNormal="80" zoomScalePageLayoutView="0" workbookViewId="0" topLeftCell="A1">
      <selection activeCell="J1" sqref="J1:L16384"/>
    </sheetView>
  </sheetViews>
  <sheetFormatPr defaultColWidth="9.140625" defaultRowHeight="15" outlineLevelCol="1"/>
  <cols>
    <col min="1" max="1" width="9.57421875" style="172" customWidth="1"/>
    <col min="2" max="2" width="26.57421875" style="0" customWidth="1"/>
    <col min="3" max="3" width="14.28125" style="0" customWidth="1"/>
    <col min="4" max="5" width="16.7109375" style="0" customWidth="1"/>
    <col min="6" max="6" width="14.8515625" style="0" customWidth="1"/>
    <col min="7" max="7" width="11.28125" style="0" customWidth="1"/>
    <col min="8" max="8" width="7.421875" style="230" customWidth="1"/>
    <col min="9" max="9" width="10.140625" style="0" customWidth="1"/>
    <col min="10" max="10" width="11.28125" style="337" hidden="1" customWidth="1" outlineLevel="1"/>
    <col min="11" max="11" width="12.00390625" style="337" hidden="1" customWidth="1" outlineLevel="1"/>
    <col min="12" max="12" width="9.140625" style="0" customWidth="1" collapsed="1"/>
  </cols>
  <sheetData>
    <row r="2" spans="1:11" ht="63" customHeight="1">
      <c r="A2" s="338"/>
      <c r="B2" s="434" t="s">
        <v>233</v>
      </c>
      <c r="C2" s="434"/>
      <c r="D2" s="434"/>
      <c r="E2" s="434"/>
      <c r="F2" s="434"/>
      <c r="G2" s="434"/>
      <c r="H2" s="434"/>
      <c r="I2" s="434"/>
      <c r="J2" s="335"/>
      <c r="K2" s="335"/>
    </row>
    <row r="3" spans="1:11" ht="54" customHeight="1">
      <c r="A3" s="250" t="s">
        <v>0</v>
      </c>
      <c r="B3" s="339" t="s">
        <v>1</v>
      </c>
      <c r="C3" s="339" t="s">
        <v>12</v>
      </c>
      <c r="D3" s="339" t="s">
        <v>234</v>
      </c>
      <c r="E3" s="250" t="s">
        <v>10</v>
      </c>
      <c r="F3" s="339" t="s">
        <v>235</v>
      </c>
      <c r="G3" s="339" t="s">
        <v>236</v>
      </c>
      <c r="H3" s="340" t="s">
        <v>3</v>
      </c>
      <c r="I3" s="83" t="s">
        <v>167</v>
      </c>
      <c r="J3" s="281" t="s">
        <v>344</v>
      </c>
      <c r="K3" s="281" t="s">
        <v>347</v>
      </c>
    </row>
    <row r="4" spans="1:11" s="173" customFormat="1" ht="27" customHeight="1">
      <c r="A4" s="301">
        <v>207590</v>
      </c>
      <c r="B4" s="119" t="s">
        <v>238</v>
      </c>
      <c r="C4" s="301" t="s">
        <v>240</v>
      </c>
      <c r="D4" s="301" t="s">
        <v>237</v>
      </c>
      <c r="E4" s="182" t="s">
        <v>8</v>
      </c>
      <c r="F4" s="301">
        <v>61</v>
      </c>
      <c r="G4" s="301">
        <v>200</v>
      </c>
      <c r="H4" s="231">
        <v>998</v>
      </c>
      <c r="I4" s="171">
        <f>H4*Оглавление!$A$1</f>
        <v>58502.759999999995</v>
      </c>
      <c r="J4" s="341" t="e">
        <f>I4/(#REF!*Оглавление!$A$2)-1</f>
        <v>#REF!</v>
      </c>
      <c r="K4" s="341" t="e">
        <f>I4/(#REF!*Оглавление!$A$2)-1</f>
        <v>#REF!</v>
      </c>
    </row>
    <row r="5" spans="1:11" s="173" customFormat="1" ht="36.75" customHeight="1">
      <c r="A5" s="301">
        <v>207595</v>
      </c>
      <c r="B5" s="119" t="s">
        <v>239</v>
      </c>
      <c r="C5" s="301" t="s">
        <v>259</v>
      </c>
      <c r="D5" s="301" t="s">
        <v>237</v>
      </c>
      <c r="E5" s="182" t="s">
        <v>8</v>
      </c>
      <c r="F5" s="301">
        <v>61</v>
      </c>
      <c r="G5" s="301">
        <v>200</v>
      </c>
      <c r="H5" s="231">
        <v>778</v>
      </c>
      <c r="I5" s="171">
        <f>H5*Оглавление!$A$1</f>
        <v>45606.36</v>
      </c>
      <c r="J5" s="341" t="e">
        <f>I5/(#REF!*Оглавление!$A$2)-1</f>
        <v>#REF!</v>
      </c>
      <c r="K5" s="341" t="e">
        <f>I5/(#REF!*Оглавление!$A$2)-1</f>
        <v>#REF!</v>
      </c>
    </row>
    <row r="6" spans="1:11" s="175" customFormat="1" ht="35.25" customHeight="1">
      <c r="A6" s="198">
        <v>207591</v>
      </c>
      <c r="B6" s="174" t="s">
        <v>241</v>
      </c>
      <c r="C6" s="435" t="s">
        <v>246</v>
      </c>
      <c r="D6" s="435"/>
      <c r="E6" s="435"/>
      <c r="F6" s="435"/>
      <c r="G6" s="435"/>
      <c r="H6" s="231">
        <v>498</v>
      </c>
      <c r="I6" s="171">
        <f>H6*Оглавление!$A$1</f>
        <v>29192.76</v>
      </c>
      <c r="J6" s="341" t="e">
        <f>I6/(#REF!*Оглавление!$A$2)-1</f>
        <v>#REF!</v>
      </c>
      <c r="K6" s="341" t="e">
        <f>I6/(#REF!*Оглавление!$A$2)-1</f>
        <v>#REF!</v>
      </c>
    </row>
    <row r="7" spans="1:11" s="175" customFormat="1" ht="35.25" customHeight="1">
      <c r="A7" s="198">
        <v>207592</v>
      </c>
      <c r="B7" s="174" t="s">
        <v>242</v>
      </c>
      <c r="C7" s="435" t="s">
        <v>245</v>
      </c>
      <c r="D7" s="435"/>
      <c r="E7" s="435"/>
      <c r="F7" s="435"/>
      <c r="G7" s="435"/>
      <c r="H7" s="231">
        <v>507</v>
      </c>
      <c r="I7" s="171">
        <f>H7*Оглавление!$A$1</f>
        <v>29720.34</v>
      </c>
      <c r="J7" s="341" t="e">
        <f>I7/(#REF!*Оглавление!$A$2)-1</f>
        <v>#REF!</v>
      </c>
      <c r="K7" s="341" t="e">
        <f>I7/(#REF!*Оглавление!$A$2)-1</f>
        <v>#REF!</v>
      </c>
    </row>
    <row r="8" spans="1:11" s="175" customFormat="1" ht="35.25" customHeight="1">
      <c r="A8" s="198">
        <v>207593</v>
      </c>
      <c r="B8" s="174" t="s">
        <v>243</v>
      </c>
      <c r="C8" s="435" t="s">
        <v>247</v>
      </c>
      <c r="D8" s="435"/>
      <c r="E8" s="435"/>
      <c r="F8" s="435"/>
      <c r="G8" s="435"/>
      <c r="H8" s="231">
        <v>415</v>
      </c>
      <c r="I8" s="171">
        <f>H8*Оглавление!$A$1</f>
        <v>24327.3</v>
      </c>
      <c r="J8" s="341" t="e">
        <f>I8/(#REF!*Оглавление!$A$2)-1</f>
        <v>#REF!</v>
      </c>
      <c r="K8" s="341" t="e">
        <f>I8/(#REF!*Оглавление!$A$2)-1</f>
        <v>#REF!</v>
      </c>
    </row>
    <row r="9" spans="1:11" s="175" customFormat="1" ht="35.25" customHeight="1">
      <c r="A9" s="198">
        <v>207594</v>
      </c>
      <c r="B9" s="174" t="s">
        <v>244</v>
      </c>
      <c r="C9" s="435" t="s">
        <v>248</v>
      </c>
      <c r="D9" s="435"/>
      <c r="E9" s="435"/>
      <c r="F9" s="435"/>
      <c r="G9" s="435"/>
      <c r="H9" s="231">
        <v>180</v>
      </c>
      <c r="I9" s="171">
        <f>H9*Оглавление!$A$1</f>
        <v>10551.6</v>
      </c>
      <c r="J9" s="341" t="e">
        <f>I9/(#REF!*Оглавление!$A$2)-1</f>
        <v>#REF!</v>
      </c>
      <c r="K9" s="341" t="e">
        <f>I9/(#REF!*Оглавление!$A$2)-1</f>
        <v>#REF!</v>
      </c>
    </row>
    <row r="10" spans="1:11" ht="19.5" customHeight="1">
      <c r="A10" s="197">
        <v>207605</v>
      </c>
      <c r="B10" s="197" t="s">
        <v>285</v>
      </c>
      <c r="C10" s="197"/>
      <c r="D10" s="197"/>
      <c r="E10" s="197"/>
      <c r="F10" s="197"/>
      <c r="G10" s="197"/>
      <c r="H10" s="232">
        <v>4.885150684931507</v>
      </c>
      <c r="I10" s="171">
        <f>H10*Оглавление!$A$1</f>
        <v>286.36753315068495</v>
      </c>
      <c r="J10" s="341" t="e">
        <f>I10/(#REF!*Оглавление!$A$2)-1</f>
        <v>#REF!</v>
      </c>
      <c r="K10" s="341" t="e">
        <f>I10/(#REF!*Оглавление!$A$2)-1</f>
        <v>#REF!</v>
      </c>
    </row>
    <row r="11" spans="1:11" ht="19.5" customHeight="1">
      <c r="A11" s="197">
        <v>207606</v>
      </c>
      <c r="B11" s="197" t="s">
        <v>286</v>
      </c>
      <c r="C11" s="199"/>
      <c r="D11" s="199"/>
      <c r="E11" s="199"/>
      <c r="F11" s="199"/>
      <c r="G11" s="199"/>
      <c r="H11" s="231">
        <v>22.84260273972603</v>
      </c>
      <c r="I11" s="171">
        <f>H11*Оглавление!$A$1</f>
        <v>1339.0333726027397</v>
      </c>
      <c r="J11" s="341" t="e">
        <f>I11/(#REF!*Оглавление!$A$2)-1</f>
        <v>#REF!</v>
      </c>
      <c r="K11" s="341" t="e">
        <f>I11/(#REF!*Оглавление!$A$2)-1</f>
        <v>#REF!</v>
      </c>
    </row>
    <row r="12" spans="1:11" ht="19.5" customHeight="1">
      <c r="A12" s="197">
        <v>207607</v>
      </c>
      <c r="B12" s="197" t="s">
        <v>287</v>
      </c>
      <c r="C12" s="199"/>
      <c r="D12" s="199"/>
      <c r="E12" s="199"/>
      <c r="F12" s="199"/>
      <c r="G12" s="199"/>
      <c r="H12" s="231">
        <v>1.9832876712328766</v>
      </c>
      <c r="I12" s="171">
        <f>H12*Оглавление!$A$1</f>
        <v>116.26032328767123</v>
      </c>
      <c r="J12" s="341" t="e">
        <f>I12/(#REF!*Оглавление!$A$2)-1</f>
        <v>#REF!</v>
      </c>
      <c r="K12" s="341" t="e">
        <f>I12/(#REF!*Оглавление!$A$2)-1</f>
        <v>#REF!</v>
      </c>
    </row>
  </sheetData>
  <sheetProtection/>
  <mergeCells count="5">
    <mergeCell ref="B2:I2"/>
    <mergeCell ref="C6:G6"/>
    <mergeCell ref="C7:G7"/>
    <mergeCell ref="C8:G8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B1">
      <selection activeCell="O7" sqref="O7"/>
    </sheetView>
  </sheetViews>
  <sheetFormatPr defaultColWidth="8.8515625" defaultRowHeight="15"/>
  <cols>
    <col min="1" max="1" width="10.8515625" style="50" customWidth="1"/>
    <col min="2" max="2" width="28.28125" style="50" customWidth="1"/>
    <col min="3" max="3" width="10.7109375" style="50" customWidth="1"/>
    <col min="4" max="4" width="11.57421875" style="50" customWidth="1"/>
    <col min="5" max="5" width="14.140625" style="50" customWidth="1"/>
    <col min="6" max="6" width="6.28125" style="50" customWidth="1"/>
    <col min="7" max="7" width="13.8515625" style="50" hidden="1" customWidth="1"/>
    <col min="8" max="8" width="8.57421875" style="50" hidden="1" customWidth="1"/>
    <col min="9" max="10" width="9.57421875" style="50" customWidth="1"/>
    <col min="11" max="16384" width="8.8515625" style="50" customWidth="1"/>
  </cols>
  <sheetData>
    <row r="1" spans="1:10" s="60" customFormat="1" ht="24" customHeight="1" thickBot="1">
      <c r="A1" s="58"/>
      <c r="B1" s="59" t="s">
        <v>144</v>
      </c>
      <c r="D1" s="61"/>
      <c r="G1" s="58"/>
      <c r="H1" s="59"/>
      <c r="I1" s="58"/>
      <c r="J1" s="62"/>
    </row>
    <row r="2" spans="1:10" s="56" customFormat="1" ht="45.75" customHeight="1">
      <c r="A2" s="68" t="s">
        <v>0</v>
      </c>
      <c r="B2" s="69" t="s">
        <v>1</v>
      </c>
      <c r="C2" s="69" t="s">
        <v>5</v>
      </c>
      <c r="D2" s="69" t="s">
        <v>40</v>
      </c>
      <c r="E2" s="436" t="s">
        <v>41</v>
      </c>
      <c r="F2" s="436"/>
      <c r="G2" s="69" t="s">
        <v>42</v>
      </c>
      <c r="H2" s="69" t="s">
        <v>43</v>
      </c>
      <c r="I2" s="83" t="s">
        <v>3</v>
      </c>
      <c r="J2" s="110" t="s">
        <v>168</v>
      </c>
    </row>
    <row r="3" spans="1:13" s="60" customFormat="1" ht="12.75">
      <c r="A3" s="70">
        <v>203700</v>
      </c>
      <c r="B3" s="64" t="s">
        <v>45</v>
      </c>
      <c r="C3" s="67" t="s">
        <v>4</v>
      </c>
      <c r="D3" s="67" t="s">
        <v>4</v>
      </c>
      <c r="E3" s="437" t="s">
        <v>44</v>
      </c>
      <c r="F3" s="437"/>
      <c r="G3" s="67" t="s">
        <v>4</v>
      </c>
      <c r="H3" s="67" t="s">
        <v>4</v>
      </c>
      <c r="I3" s="104">
        <v>399</v>
      </c>
      <c r="J3" s="111">
        <f>I3*Оглавление!$A$1</f>
        <v>23389.379999999997</v>
      </c>
      <c r="K3" s="56"/>
      <c r="M3" s="63"/>
    </row>
    <row r="4" spans="1:13" s="60" customFormat="1" ht="26.25" thickBot="1">
      <c r="A4" s="71">
        <v>203701</v>
      </c>
      <c r="B4" s="72" t="s">
        <v>46</v>
      </c>
      <c r="C4" s="73" t="s">
        <v>4</v>
      </c>
      <c r="D4" s="73" t="s">
        <v>4</v>
      </c>
      <c r="E4" s="438" t="s">
        <v>4</v>
      </c>
      <c r="F4" s="438"/>
      <c r="G4" s="73" t="s">
        <v>4</v>
      </c>
      <c r="H4" s="73" t="s">
        <v>4</v>
      </c>
      <c r="I4" s="104">
        <v>40</v>
      </c>
      <c r="J4" s="111">
        <f>I4*Оглавление!$A$1</f>
        <v>2344.7999999999997</v>
      </c>
      <c r="K4" s="56"/>
      <c r="M4" s="63"/>
    </row>
    <row r="5" s="65" customFormat="1" ht="12" customHeight="1"/>
  </sheetData>
  <sheetProtection/>
  <mergeCells count="3">
    <mergeCell ref="E2:F2"/>
    <mergeCell ref="E3:F3"/>
    <mergeCell ref="E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90" zoomScaleNormal="90" zoomScalePageLayoutView="0" workbookViewId="0" topLeftCell="A22">
      <selection activeCell="O4" sqref="O4"/>
    </sheetView>
  </sheetViews>
  <sheetFormatPr defaultColWidth="8.8515625" defaultRowHeight="15" outlineLevelCol="1"/>
  <cols>
    <col min="1" max="1" width="7.57421875" style="3" customWidth="1"/>
    <col min="2" max="2" width="40.140625" style="4" customWidth="1"/>
    <col min="3" max="3" width="9.140625" style="4" customWidth="1"/>
    <col min="4" max="4" width="10.28125" style="6" customWidth="1"/>
    <col min="5" max="5" width="8.8515625" style="3" customWidth="1"/>
    <col min="6" max="6" width="11.00390625" style="4" customWidth="1"/>
    <col min="7" max="7" width="8.7109375" style="5" customWidth="1"/>
    <col min="8" max="8" width="7.57421875" style="4" customWidth="1"/>
    <col min="9" max="9" width="0.13671875" style="5" hidden="1" customWidth="1"/>
    <col min="10" max="10" width="15.57421875" style="5" customWidth="1"/>
    <col min="11" max="11" width="9.140625" style="349" hidden="1" customWidth="1" outlineLevel="1"/>
    <col min="12" max="12" width="8.8515625" style="349" hidden="1" customWidth="1" outlineLevel="1"/>
    <col min="13" max="13" width="8.8515625" style="4" customWidth="1" collapsed="1"/>
    <col min="14" max="16384" width="8.8515625" style="4" customWidth="1"/>
  </cols>
  <sheetData>
    <row r="1" spans="1:12" s="26" customFormat="1" ht="21" customHeight="1">
      <c r="A1" s="27"/>
      <c r="B1" s="96"/>
      <c r="C1" s="4">
        <v>0</v>
      </c>
      <c r="D1" s="6"/>
      <c r="E1" s="3"/>
      <c r="F1" s="4"/>
      <c r="G1" s="5"/>
      <c r="H1" s="4"/>
      <c r="I1" s="5"/>
      <c r="J1" s="5"/>
      <c r="K1" s="348"/>
      <c r="L1" s="348"/>
    </row>
    <row r="2" spans="1:12" s="1" customFormat="1" ht="12.75" hidden="1">
      <c r="A2" s="3"/>
      <c r="D2" s="2"/>
      <c r="E2" s="3"/>
      <c r="G2" s="3"/>
      <c r="I2" s="3"/>
      <c r="J2" s="3"/>
      <c r="K2" s="349"/>
      <c r="L2" s="349"/>
    </row>
    <row r="3" spans="1:12" ht="36" customHeight="1">
      <c r="A3" s="165"/>
      <c r="B3" s="91" t="s">
        <v>14</v>
      </c>
      <c r="C3" s="91"/>
      <c r="D3" s="91"/>
      <c r="E3" s="254"/>
      <c r="F3" s="91"/>
      <c r="G3" s="91"/>
      <c r="H3" s="91"/>
      <c r="I3" s="255"/>
      <c r="J3" s="255"/>
      <c r="K3" s="350"/>
      <c r="L3" s="350"/>
    </row>
    <row r="4" spans="1:12" ht="54" customHeight="1">
      <c r="A4" s="250" t="s">
        <v>0</v>
      </c>
      <c r="B4" s="250" t="s">
        <v>1</v>
      </c>
      <c r="C4" s="250" t="s">
        <v>13</v>
      </c>
      <c r="D4" s="250" t="s">
        <v>12</v>
      </c>
      <c r="E4" s="250" t="s">
        <v>11</v>
      </c>
      <c r="F4" s="250" t="s">
        <v>25</v>
      </c>
      <c r="G4" s="250" t="s">
        <v>10</v>
      </c>
      <c r="H4" s="250" t="s">
        <v>2</v>
      </c>
      <c r="I4" s="83" t="s">
        <v>3</v>
      </c>
      <c r="J4" s="83" t="s">
        <v>167</v>
      </c>
      <c r="K4" s="275" t="s">
        <v>344</v>
      </c>
      <c r="L4" s="275" t="s">
        <v>345</v>
      </c>
    </row>
    <row r="5" spans="1:12" ht="30" customHeight="1">
      <c r="A5" s="162"/>
      <c r="B5" s="167" t="s">
        <v>213</v>
      </c>
      <c r="C5" s="162"/>
      <c r="D5" s="162"/>
      <c r="E5" s="162"/>
      <c r="F5" s="162"/>
      <c r="G5" s="162"/>
      <c r="H5" s="162"/>
      <c r="I5" s="163"/>
      <c r="J5" s="163"/>
      <c r="K5" s="351"/>
      <c r="L5" s="351"/>
    </row>
    <row r="6" spans="1:12" ht="25.5">
      <c r="A6" s="258" t="s">
        <v>68</v>
      </c>
      <c r="B6" s="240" t="s">
        <v>293</v>
      </c>
      <c r="C6" s="248" t="s">
        <v>302</v>
      </c>
      <c r="D6" s="182" t="s">
        <v>9</v>
      </c>
      <c r="E6" s="139" t="s">
        <v>294</v>
      </c>
      <c r="F6" s="84" t="s">
        <v>123</v>
      </c>
      <c r="G6" s="248" t="s">
        <v>8</v>
      </c>
      <c r="H6" s="248">
        <v>81</v>
      </c>
      <c r="I6" s="259">
        <v>850</v>
      </c>
      <c r="J6" s="171">
        <f>I6*Оглавление!$A$1</f>
        <v>49827</v>
      </c>
      <c r="K6" s="352" t="e">
        <f>J6/(#REF!*Оглавление!$A$2)-1</f>
        <v>#REF!</v>
      </c>
      <c r="L6" s="352" t="e">
        <f>J6/(#REF!*Оглавление!$A$2)-1</f>
        <v>#REF!</v>
      </c>
    </row>
    <row r="7" spans="1:12" ht="26.25" customHeight="1">
      <c r="A7" s="258" t="s">
        <v>295</v>
      </c>
      <c r="B7" s="240" t="s">
        <v>296</v>
      </c>
      <c r="C7" s="248" t="s">
        <v>303</v>
      </c>
      <c r="D7" s="182" t="s">
        <v>224</v>
      </c>
      <c r="E7" s="139" t="s">
        <v>294</v>
      </c>
      <c r="F7" s="84" t="s">
        <v>123</v>
      </c>
      <c r="G7" s="248" t="s">
        <v>8</v>
      </c>
      <c r="H7" s="248">
        <v>81</v>
      </c>
      <c r="I7" s="259">
        <v>565</v>
      </c>
      <c r="J7" s="171">
        <f>I7*Оглавление!$A$1</f>
        <v>33120.299999999996</v>
      </c>
      <c r="K7" s="352" t="e">
        <f>J7/(#REF!*Оглавление!$A$2)-1</f>
        <v>#REF!</v>
      </c>
      <c r="L7" s="352" t="e">
        <f>J7/(#REF!*Оглавление!$A$2)-1</f>
        <v>#REF!</v>
      </c>
    </row>
    <row r="8" spans="1:12" ht="26.25" customHeight="1">
      <c r="A8" s="258" t="s">
        <v>375</v>
      </c>
      <c r="B8" s="240" t="s">
        <v>376</v>
      </c>
      <c r="C8" s="383" t="s">
        <v>377</v>
      </c>
      <c r="D8" s="381" t="s">
        <v>224</v>
      </c>
      <c r="E8" s="139">
        <v>600</v>
      </c>
      <c r="F8" s="84" t="s">
        <v>378</v>
      </c>
      <c r="G8" s="383" t="s">
        <v>8</v>
      </c>
      <c r="H8" s="383">
        <v>65</v>
      </c>
      <c r="I8" s="259">
        <v>590</v>
      </c>
      <c r="J8" s="171">
        <f>I8*Оглавление!$A$1</f>
        <v>34585.799999999996</v>
      </c>
      <c r="K8" s="352"/>
      <c r="L8" s="352"/>
    </row>
    <row r="9" spans="1:12" ht="32.25" customHeight="1">
      <c r="A9" s="261"/>
      <c r="B9" s="167" t="s">
        <v>214</v>
      </c>
      <c r="C9" s="262"/>
      <c r="D9" s="262"/>
      <c r="E9" s="262"/>
      <c r="F9" s="263"/>
      <c r="G9" s="262"/>
      <c r="H9" s="262"/>
      <c r="I9" s="262"/>
      <c r="J9" s="264"/>
      <c r="K9" s="353"/>
      <c r="L9" s="353"/>
    </row>
    <row r="10" spans="1:12" ht="32.25" customHeight="1">
      <c r="A10" s="258" t="s">
        <v>212</v>
      </c>
      <c r="B10" s="398" t="s">
        <v>263</v>
      </c>
      <c r="C10" s="248" t="s">
        <v>183</v>
      </c>
      <c r="D10" s="248" t="s">
        <v>7</v>
      </c>
      <c r="E10" s="97" t="s">
        <v>211</v>
      </c>
      <c r="F10" s="84" t="s">
        <v>221</v>
      </c>
      <c r="G10" s="182" t="s">
        <v>4</v>
      </c>
      <c r="H10" s="182">
        <v>89</v>
      </c>
      <c r="I10" s="92">
        <v>570</v>
      </c>
      <c r="J10" s="171">
        <f>I10*Оглавление!$A$1</f>
        <v>33413.4</v>
      </c>
      <c r="K10" s="352" t="e">
        <f>J10/(#REF!*Оглавление!$A$2)-1</f>
        <v>#REF!</v>
      </c>
      <c r="L10" s="352" t="e">
        <f>J10/(#REF!*Оглавление!$A$2)-1</f>
        <v>#REF!</v>
      </c>
    </row>
    <row r="11" spans="1:12" ht="32.25" customHeight="1">
      <c r="A11" s="182">
        <v>203317</v>
      </c>
      <c r="B11" s="247" t="s">
        <v>264</v>
      </c>
      <c r="C11" s="248" t="s">
        <v>183</v>
      </c>
      <c r="D11" s="248" t="s">
        <v>7</v>
      </c>
      <c r="E11" s="139">
        <v>600</v>
      </c>
      <c r="F11" s="84" t="s">
        <v>194</v>
      </c>
      <c r="G11" s="182" t="s">
        <v>4</v>
      </c>
      <c r="H11" s="248">
        <v>70</v>
      </c>
      <c r="I11" s="251">
        <v>598</v>
      </c>
      <c r="J11" s="171">
        <f>I11*Оглавление!$A$1</f>
        <v>35054.76</v>
      </c>
      <c r="K11" s="352" t="e">
        <f>J11/(#REF!*Оглавление!$A$2)-1</f>
        <v>#REF!</v>
      </c>
      <c r="L11" s="352" t="e">
        <f>J11/(#REF!*Оглавление!$A$2)-1</f>
        <v>#REF!</v>
      </c>
    </row>
    <row r="12" spans="1:12" ht="32.25" customHeight="1">
      <c r="A12" s="182">
        <v>203271</v>
      </c>
      <c r="B12" s="240" t="s">
        <v>313</v>
      </c>
      <c r="C12" s="248" t="s">
        <v>183</v>
      </c>
      <c r="D12" s="248" t="s">
        <v>7</v>
      </c>
      <c r="E12" s="248">
        <v>600</v>
      </c>
      <c r="F12" s="84" t="s">
        <v>194</v>
      </c>
      <c r="G12" s="182" t="s">
        <v>4</v>
      </c>
      <c r="H12" s="248">
        <v>70</v>
      </c>
      <c r="I12" s="97"/>
      <c r="J12" s="265">
        <v>41870</v>
      </c>
      <c r="K12" s="354"/>
      <c r="L12" s="354"/>
    </row>
    <row r="13" spans="1:12" ht="28.5" customHeight="1">
      <c r="A13" s="266"/>
      <c r="B13" s="267" t="s">
        <v>216</v>
      </c>
      <c r="C13" s="268"/>
      <c r="D13" s="268"/>
      <c r="E13" s="268"/>
      <c r="F13" s="269"/>
      <c r="G13" s="268"/>
      <c r="H13" s="268"/>
      <c r="I13" s="268"/>
      <c r="J13" s="270"/>
      <c r="K13" s="355"/>
      <c r="L13" s="355"/>
    </row>
    <row r="14" spans="1:12" ht="15" hidden="1">
      <c r="A14" s="258" t="s">
        <v>109</v>
      </c>
      <c r="B14" s="168" t="s">
        <v>215</v>
      </c>
      <c r="C14" s="182" t="s">
        <v>4</v>
      </c>
      <c r="D14" s="182" t="s">
        <v>4</v>
      </c>
      <c r="E14" s="248">
        <v>960</v>
      </c>
      <c r="F14" s="88" t="s">
        <v>124</v>
      </c>
      <c r="G14" s="182" t="s">
        <v>4</v>
      </c>
      <c r="H14" s="182" t="s">
        <v>4</v>
      </c>
      <c r="I14" s="97">
        <v>32</v>
      </c>
      <c r="J14" s="171">
        <f>I14*Оглавление!$A$1</f>
        <v>1875.84</v>
      </c>
      <c r="K14" s="352" t="e">
        <f>J14/(#REF!*Оглавление!$A$2)-1</f>
        <v>#REF!</v>
      </c>
      <c r="L14" s="352" t="e">
        <f>J14/(#REF!*Оглавление!$A$2)-1</f>
        <v>#REF!</v>
      </c>
    </row>
    <row r="15" spans="1:15" ht="21" customHeight="1">
      <c r="A15" s="258" t="s">
        <v>108</v>
      </c>
      <c r="B15" s="168" t="s">
        <v>69</v>
      </c>
      <c r="C15" s="182" t="s">
        <v>4</v>
      </c>
      <c r="D15" s="182" t="s">
        <v>4</v>
      </c>
      <c r="E15" s="248">
        <v>960</v>
      </c>
      <c r="F15" s="182" t="s">
        <v>4</v>
      </c>
      <c r="G15" s="182" t="s">
        <v>4</v>
      </c>
      <c r="H15" s="182" t="s">
        <v>4</v>
      </c>
      <c r="I15" s="243">
        <v>71</v>
      </c>
      <c r="J15" s="171">
        <f>I15*Оглавление!$A$1</f>
        <v>4162.0199999999995</v>
      </c>
      <c r="K15" s="352" t="e">
        <f>J15/(#REF!*Оглавление!$A$2)-1</f>
        <v>#REF!</v>
      </c>
      <c r="L15" s="352" t="e">
        <f>J15/(#REF!*Оглавление!$A$2)-1</f>
        <v>#REF!</v>
      </c>
      <c r="O15" s="4" t="s">
        <v>195</v>
      </c>
    </row>
    <row r="16" spans="1:12" ht="21" customHeight="1">
      <c r="A16" s="258" t="s">
        <v>193</v>
      </c>
      <c r="B16" s="240" t="s">
        <v>187</v>
      </c>
      <c r="C16" s="182" t="s">
        <v>4</v>
      </c>
      <c r="D16" s="182" t="s">
        <v>4</v>
      </c>
      <c r="E16" s="248">
        <v>940</v>
      </c>
      <c r="F16" s="84"/>
      <c r="G16" s="182" t="s">
        <v>4</v>
      </c>
      <c r="H16" s="182" t="s">
        <v>4</v>
      </c>
      <c r="I16" s="97">
        <v>68</v>
      </c>
      <c r="J16" s="171">
        <f>I16*Оглавление!$A$1</f>
        <v>3986.16</v>
      </c>
      <c r="K16" s="352" t="e">
        <f>J16/(#REF!*Оглавление!$A$2)-1</f>
        <v>#REF!</v>
      </c>
      <c r="L16" s="352" t="e">
        <f>J16/(#REF!*Оглавление!$A$2)-1</f>
        <v>#REF!</v>
      </c>
    </row>
    <row r="17" spans="1:12" ht="21.75" customHeight="1">
      <c r="A17" s="258" t="s">
        <v>36</v>
      </c>
      <c r="B17" s="168" t="s">
        <v>229</v>
      </c>
      <c r="C17" s="182" t="s">
        <v>4</v>
      </c>
      <c r="D17" s="182" t="s">
        <v>4</v>
      </c>
      <c r="E17" s="248">
        <v>900</v>
      </c>
      <c r="F17" s="182" t="s">
        <v>4</v>
      </c>
      <c r="G17" s="182" t="s">
        <v>4</v>
      </c>
      <c r="H17" s="182" t="s">
        <v>4</v>
      </c>
      <c r="I17" s="170">
        <v>52</v>
      </c>
      <c r="J17" s="171">
        <f>I17*Оглавление!$A$1</f>
        <v>3048.24</v>
      </c>
      <c r="K17" s="352" t="e">
        <f>J17/(#REF!*Оглавление!$A$2)-1</f>
        <v>#REF!</v>
      </c>
      <c r="L17" s="352" t="e">
        <f>J17/(#REF!*Оглавление!$A$2)-1</f>
        <v>#REF!</v>
      </c>
    </row>
    <row r="18" spans="1:12" ht="21.75" customHeight="1">
      <c r="A18" s="371">
        <v>73186</v>
      </c>
      <c r="B18" s="370" t="s">
        <v>355</v>
      </c>
      <c r="C18" s="366" t="s">
        <v>4</v>
      </c>
      <c r="D18" s="366" t="s">
        <v>4</v>
      </c>
      <c r="E18" s="367">
        <v>800</v>
      </c>
      <c r="F18" s="366" t="s">
        <v>4</v>
      </c>
      <c r="G18" s="366" t="s">
        <v>4</v>
      </c>
      <c r="H18" s="366" t="s">
        <v>4</v>
      </c>
      <c r="I18" s="170">
        <v>42</v>
      </c>
      <c r="J18" s="171">
        <f>I18*Оглавление!$A$1</f>
        <v>2462.04</v>
      </c>
      <c r="K18" s="352"/>
      <c r="L18" s="352"/>
    </row>
    <row r="19" spans="1:12" ht="21.75" customHeight="1">
      <c r="A19" s="271" t="s">
        <v>192</v>
      </c>
      <c r="B19" s="272" t="s">
        <v>191</v>
      </c>
      <c r="C19" s="182" t="s">
        <v>4</v>
      </c>
      <c r="D19" s="182" t="s">
        <v>4</v>
      </c>
      <c r="E19" s="85">
        <v>780</v>
      </c>
      <c r="F19" s="166"/>
      <c r="G19" s="182" t="s">
        <v>4</v>
      </c>
      <c r="H19" s="182" t="s">
        <v>4</v>
      </c>
      <c r="I19" s="245">
        <v>59</v>
      </c>
      <c r="J19" s="171">
        <f>I19*Оглавление!$A$1</f>
        <v>3458.58</v>
      </c>
      <c r="K19" s="352" t="e">
        <f>J19/(#REF!*Оглавление!$A$2)-1</f>
        <v>#REF!</v>
      </c>
      <c r="L19" s="352" t="e">
        <f>J19/(#REF!*Оглавление!$A$2)-1</f>
        <v>#REF!</v>
      </c>
    </row>
    <row r="20" spans="1:12" ht="25.5">
      <c r="A20" s="258" t="s">
        <v>231</v>
      </c>
      <c r="B20" s="168" t="s">
        <v>265</v>
      </c>
      <c r="C20" s="182" t="s">
        <v>4</v>
      </c>
      <c r="D20" s="182" t="s">
        <v>4</v>
      </c>
      <c r="E20" s="248">
        <v>800</v>
      </c>
      <c r="F20" s="182" t="s">
        <v>4</v>
      </c>
      <c r="G20" s="182" t="s">
        <v>4</v>
      </c>
      <c r="H20" s="182" t="s">
        <v>4</v>
      </c>
      <c r="I20" s="170">
        <v>44</v>
      </c>
      <c r="J20" s="171">
        <f>I20*Оглавление!$A$1</f>
        <v>2579.2799999999997</v>
      </c>
      <c r="K20" s="352" t="e">
        <f>J20/(#REF!*Оглавление!$A$2)-1</f>
        <v>#REF!</v>
      </c>
      <c r="L20" s="352" t="e">
        <f>J20/(#REF!*Оглавление!$A$2)-1</f>
        <v>#REF!</v>
      </c>
    </row>
    <row r="21" spans="1:12" ht="21" customHeight="1">
      <c r="A21" s="258" t="s">
        <v>227</v>
      </c>
      <c r="B21" s="241" t="s">
        <v>226</v>
      </c>
      <c r="C21" s="182" t="s">
        <v>4</v>
      </c>
      <c r="D21" s="182" t="s">
        <v>4</v>
      </c>
      <c r="E21" s="242">
        <v>600</v>
      </c>
      <c r="F21" s="242"/>
      <c r="G21" s="182" t="s">
        <v>4</v>
      </c>
      <c r="H21" s="182"/>
      <c r="I21" s="243">
        <v>24</v>
      </c>
      <c r="J21" s="171">
        <f>I21*Оглавление!$A$1</f>
        <v>1406.8799999999999</v>
      </c>
      <c r="K21" s="352" t="e">
        <f>J21/(#REF!*Оглавление!$A$2)-1</f>
        <v>#REF!</v>
      </c>
      <c r="L21" s="352" t="e">
        <f>J21/(#REF!*Оглавление!$A$2)-1</f>
        <v>#REF!</v>
      </c>
    </row>
    <row r="22" spans="3:12" s="7" customFormat="1" ht="8.25" customHeight="1">
      <c r="C22" s="239"/>
      <c r="D22" s="239"/>
      <c r="E22" s="239"/>
      <c r="F22" s="239"/>
      <c r="G22" s="239"/>
      <c r="H22" s="239"/>
      <c r="I22" s="239"/>
      <c r="J22" s="239"/>
      <c r="K22" s="356"/>
      <c r="L22" s="356"/>
    </row>
    <row r="23" spans="1:12" s="7" customFormat="1" ht="27" customHeight="1">
      <c r="A23" s="248">
        <v>73118</v>
      </c>
      <c r="B23" s="365" t="s">
        <v>339</v>
      </c>
      <c r="C23" s="239"/>
      <c r="D23" s="239"/>
      <c r="E23" s="239">
        <v>960</v>
      </c>
      <c r="F23" s="239"/>
      <c r="G23" s="239"/>
      <c r="H23" s="239"/>
      <c r="I23" s="248">
        <v>32</v>
      </c>
      <c r="J23" s="171">
        <f>I23*Оглавление!$A$1</f>
        <v>1875.84</v>
      </c>
      <c r="K23" s="352" t="e">
        <f>J23/(#REF!*Оглавление!$A$2)-1</f>
        <v>#REF!</v>
      </c>
      <c r="L23" s="352" t="e">
        <f>J23/(#REF!*Оглавление!$A$2)-1</f>
        <v>#REF!</v>
      </c>
    </row>
    <row r="24" spans="1:12" ht="26.25" customHeight="1">
      <c r="A24" s="258" t="s">
        <v>189</v>
      </c>
      <c r="B24" s="240" t="s">
        <v>186</v>
      </c>
      <c r="C24" s="182" t="s">
        <v>4</v>
      </c>
      <c r="D24" s="182" t="s">
        <v>4</v>
      </c>
      <c r="E24" s="248">
        <v>940</v>
      </c>
      <c r="F24" s="84"/>
      <c r="G24" s="182" t="s">
        <v>4</v>
      </c>
      <c r="H24" s="182" t="s">
        <v>4</v>
      </c>
      <c r="I24" s="97">
        <v>32</v>
      </c>
      <c r="J24" s="171">
        <f>I24*Оглавление!$A$1</f>
        <v>1875.84</v>
      </c>
      <c r="K24" s="352" t="e">
        <f>J24/(#REF!*Оглавление!$A$2)-1</f>
        <v>#REF!</v>
      </c>
      <c r="L24" s="352" t="e">
        <f>J24/(#REF!*Оглавление!$A$2)-1</f>
        <v>#REF!</v>
      </c>
    </row>
    <row r="25" spans="1:12" ht="26.25" customHeight="1">
      <c r="A25" s="369">
        <v>70319</v>
      </c>
      <c r="B25" s="372" t="s">
        <v>354</v>
      </c>
      <c r="C25" s="366"/>
      <c r="D25" s="366"/>
      <c r="E25" s="367"/>
      <c r="F25" s="84"/>
      <c r="G25" s="366"/>
      <c r="H25" s="366"/>
      <c r="I25" s="368">
        <v>29</v>
      </c>
      <c r="J25" s="171">
        <f>I25*Оглавление!$A$1</f>
        <v>1699.98</v>
      </c>
      <c r="K25" s="352"/>
      <c r="L25" s="352"/>
    </row>
    <row r="26" spans="1:12" ht="18" customHeight="1">
      <c r="A26" s="258" t="s">
        <v>35</v>
      </c>
      <c r="B26" s="168" t="s">
        <v>222</v>
      </c>
      <c r="C26" s="182" t="s">
        <v>4</v>
      </c>
      <c r="D26" s="182" t="s">
        <v>4</v>
      </c>
      <c r="E26" s="248">
        <v>900</v>
      </c>
      <c r="F26" s="88" t="s">
        <v>124</v>
      </c>
      <c r="G26" s="182" t="s">
        <v>4</v>
      </c>
      <c r="H26" s="182" t="s">
        <v>4</v>
      </c>
      <c r="I26" s="170">
        <v>38</v>
      </c>
      <c r="J26" s="171">
        <f>I26*Оглавление!$A$1</f>
        <v>2227.56</v>
      </c>
      <c r="K26" s="352" t="e">
        <f>J26/(#REF!*Оглавление!$A$2)-1</f>
        <v>#REF!</v>
      </c>
      <c r="L26" s="352" t="e">
        <f>J26/(#REF!*Оглавление!$A$2)-1</f>
        <v>#REF!</v>
      </c>
    </row>
    <row r="27" spans="1:12" ht="25.5">
      <c r="A27" s="271" t="s">
        <v>190</v>
      </c>
      <c r="B27" s="247" t="s">
        <v>188</v>
      </c>
      <c r="C27" s="182" t="s">
        <v>4</v>
      </c>
      <c r="D27" s="182" t="s">
        <v>4</v>
      </c>
      <c r="E27" s="248">
        <v>740</v>
      </c>
      <c r="F27" s="239"/>
      <c r="G27" s="182" t="s">
        <v>4</v>
      </c>
      <c r="H27" s="182" t="s">
        <v>4</v>
      </c>
      <c r="I27" s="97">
        <v>30</v>
      </c>
      <c r="J27" s="171">
        <f>I27*Оглавление!$A$1</f>
        <v>1758.6</v>
      </c>
      <c r="K27" s="352" t="e">
        <f>J27/(#REF!*Оглавление!$A$2)-1</f>
        <v>#REF!</v>
      </c>
      <c r="L27" s="352" t="e">
        <f>J27/(#REF!*Оглавление!$A$2)-1</f>
        <v>#REF!</v>
      </c>
    </row>
    <row r="28" spans="1:12" ht="26.25" customHeight="1">
      <c r="A28" s="273">
        <v>70319</v>
      </c>
      <c r="B28" s="169" t="s">
        <v>232</v>
      </c>
      <c r="C28" s="182" t="s">
        <v>4</v>
      </c>
      <c r="D28" s="182" t="s">
        <v>4</v>
      </c>
      <c r="E28" s="248">
        <v>800</v>
      </c>
      <c r="F28" s="88"/>
      <c r="G28" s="182" t="s">
        <v>4</v>
      </c>
      <c r="H28" s="182" t="s">
        <v>4</v>
      </c>
      <c r="I28" s="170">
        <v>32</v>
      </c>
      <c r="J28" s="171">
        <f>I28*Оглавление!$A$1</f>
        <v>1875.84</v>
      </c>
      <c r="K28" s="352" t="e">
        <f>J28/(#REF!*Оглавление!$A$2)-1</f>
        <v>#REF!</v>
      </c>
      <c r="L28" s="352" t="e">
        <f>J28/(#REF!*Оглавление!$A$2)-1</f>
        <v>#REF!</v>
      </c>
    </row>
    <row r="29" spans="1:12" ht="25.5">
      <c r="A29" s="258" t="s">
        <v>228</v>
      </c>
      <c r="B29" s="241" t="s">
        <v>225</v>
      </c>
      <c r="C29" s="182" t="s">
        <v>4</v>
      </c>
      <c r="D29" s="182" t="s">
        <v>4</v>
      </c>
      <c r="E29" s="242">
        <v>600</v>
      </c>
      <c r="F29" s="242"/>
      <c r="G29" s="182" t="s">
        <v>4</v>
      </c>
      <c r="H29" s="182" t="s">
        <v>4</v>
      </c>
      <c r="I29" s="243">
        <v>20</v>
      </c>
      <c r="J29" s="171">
        <f>I29*Оглавление!$A$1</f>
        <v>1172.3999999999999</v>
      </c>
      <c r="K29" s="352" t="e">
        <f>J29/(#REF!*Оглавление!$A$2)-1</f>
        <v>#REF!</v>
      </c>
      <c r="L29" s="352" t="e">
        <f>J29/(#REF!*Оглавление!$A$2)-1</f>
        <v>#REF!</v>
      </c>
    </row>
    <row r="30" spans="1:12" ht="24.75" customHeight="1">
      <c r="A30" s="271" t="s">
        <v>197</v>
      </c>
      <c r="B30" s="244" t="s">
        <v>196</v>
      </c>
      <c r="C30" s="182"/>
      <c r="D30" s="182"/>
      <c r="E30" s="85">
        <v>600</v>
      </c>
      <c r="F30" s="166"/>
      <c r="G30" s="182"/>
      <c r="H30" s="182"/>
      <c r="I30" s="245"/>
      <c r="J30" s="171" t="s">
        <v>198</v>
      </c>
      <c r="K30" s="352"/>
      <c r="L30" s="352"/>
    </row>
    <row r="31" spans="1:12" s="3" customFormat="1" ht="17.25" customHeight="1">
      <c r="A31" s="274">
        <v>70277</v>
      </c>
      <c r="B31" s="244" t="s">
        <v>184</v>
      </c>
      <c r="C31" s="182" t="s">
        <v>4</v>
      </c>
      <c r="D31" s="182" t="s">
        <v>4</v>
      </c>
      <c r="E31" s="242">
        <v>600</v>
      </c>
      <c r="F31" s="242"/>
      <c r="G31" s="182" t="s">
        <v>4</v>
      </c>
      <c r="H31" s="182" t="s">
        <v>4</v>
      </c>
      <c r="I31" s="242"/>
      <c r="J31" s="85" t="s">
        <v>185</v>
      </c>
      <c r="K31" s="352"/>
      <c r="L31" s="3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SheetLayoutView="100" workbookViewId="0" topLeftCell="A1">
      <selection activeCell="P3" sqref="P3"/>
    </sheetView>
  </sheetViews>
  <sheetFormatPr defaultColWidth="8.8515625" defaultRowHeight="15" outlineLevelCol="1"/>
  <cols>
    <col min="1" max="1" width="8.57421875" style="36" customWidth="1"/>
    <col min="2" max="2" width="15.140625" style="37" customWidth="1"/>
    <col min="3" max="3" width="9.00390625" style="37" customWidth="1"/>
    <col min="4" max="4" width="13.140625" style="37" customWidth="1"/>
    <col min="5" max="5" width="15.00390625" style="37" customWidth="1"/>
    <col min="6" max="6" width="15.140625" style="37" customWidth="1"/>
    <col min="7" max="7" width="12.8515625" style="36" customWidth="1"/>
    <col min="8" max="8" width="9.28125" style="37" customWidth="1"/>
    <col min="9" max="9" width="11.28125" style="39" customWidth="1"/>
    <col min="10" max="10" width="12.421875" style="214" customWidth="1"/>
    <col min="11" max="11" width="11.00390625" style="329" hidden="1" customWidth="1" outlineLevel="1"/>
    <col min="12" max="12" width="12.57421875" style="329" hidden="1" customWidth="1" outlineLevel="1"/>
    <col min="13" max="13" width="8.8515625" style="37" customWidth="1" collapsed="1"/>
    <col min="14" max="16384" width="8.8515625" style="37" customWidth="1"/>
  </cols>
  <sheetData>
    <row r="1" spans="1:12" ht="28.5" customHeight="1">
      <c r="A1" s="191"/>
      <c r="B1" s="192" t="s">
        <v>283</v>
      </c>
      <c r="C1" s="193"/>
      <c r="D1" s="193"/>
      <c r="E1" s="194"/>
      <c r="F1" s="194"/>
      <c r="G1" s="194"/>
      <c r="H1" s="194"/>
      <c r="I1" s="185"/>
      <c r="J1" s="203"/>
      <c r="K1" s="345"/>
      <c r="L1" s="345"/>
    </row>
    <row r="2" spans="1:12" s="38" customFormat="1" ht="40.5" customHeight="1">
      <c r="A2" s="186" t="s">
        <v>0</v>
      </c>
      <c r="B2" s="413" t="s">
        <v>281</v>
      </c>
      <c r="C2" s="413"/>
      <c r="D2" s="413"/>
      <c r="E2" s="188" t="s">
        <v>5</v>
      </c>
      <c r="F2" s="188" t="s">
        <v>16</v>
      </c>
      <c r="G2" s="187" t="s">
        <v>25</v>
      </c>
      <c r="H2" s="188" t="s">
        <v>2</v>
      </c>
      <c r="I2" s="189" t="s">
        <v>174</v>
      </c>
      <c r="J2" s="204" t="s">
        <v>3</v>
      </c>
      <c r="K2" s="275" t="s">
        <v>344</v>
      </c>
      <c r="L2" s="275" t="s">
        <v>347</v>
      </c>
    </row>
    <row r="3" spans="1:12" ht="30" customHeight="1">
      <c r="A3" s="184">
        <v>203564</v>
      </c>
      <c r="B3" s="414" t="s">
        <v>271</v>
      </c>
      <c r="C3" s="414"/>
      <c r="D3" s="414"/>
      <c r="E3" s="182">
        <v>0.75</v>
      </c>
      <c r="F3" s="182">
        <v>220</v>
      </c>
      <c r="G3" s="184" t="s">
        <v>125</v>
      </c>
      <c r="H3" s="182">
        <v>2.5</v>
      </c>
      <c r="I3" s="195">
        <f>J3*Оглавление!$A$1</f>
        <v>2344.7999999999997</v>
      </c>
      <c r="J3" s="205">
        <v>40</v>
      </c>
      <c r="K3" s="332" t="e">
        <f>I3/(#REF!*Оглавление!$A$2)-1</f>
        <v>#REF!</v>
      </c>
      <c r="L3" s="332" t="e">
        <f>I3/(#REF!*Оглавление!$A$2)-1</f>
        <v>#REF!</v>
      </c>
    </row>
    <row r="4" spans="1:12" ht="30" customHeight="1">
      <c r="A4" s="184">
        <v>203729</v>
      </c>
      <c r="B4" s="414" t="s">
        <v>272</v>
      </c>
      <c r="C4" s="414"/>
      <c r="D4" s="414"/>
      <c r="E4" s="182">
        <v>1.3</v>
      </c>
      <c r="F4" s="182">
        <v>220</v>
      </c>
      <c r="G4" s="184" t="s">
        <v>126</v>
      </c>
      <c r="H4" s="182">
        <v>4</v>
      </c>
      <c r="I4" s="195">
        <f>J4*Оглавление!$A$1</f>
        <v>4220.639999999999</v>
      </c>
      <c r="J4" s="205">
        <v>72</v>
      </c>
      <c r="K4" s="332" t="e">
        <f>I4/(#REF!*Оглавление!$A$2)-1</f>
        <v>#REF!</v>
      </c>
      <c r="L4" s="332" t="e">
        <f>I4/(#REF!*Оглавление!$A$2)-1</f>
        <v>#REF!</v>
      </c>
    </row>
    <row r="5" spans="1:12" ht="30" customHeight="1">
      <c r="A5" s="184">
        <v>203728</v>
      </c>
      <c r="B5" s="414" t="s">
        <v>269</v>
      </c>
      <c r="C5" s="414"/>
      <c r="D5" s="414"/>
      <c r="E5" s="182">
        <v>0.75</v>
      </c>
      <c r="F5" s="182">
        <v>220</v>
      </c>
      <c r="G5" s="184" t="s">
        <v>125</v>
      </c>
      <c r="H5" s="182">
        <v>2.5</v>
      </c>
      <c r="I5" s="190">
        <f>J5*Оглавление!$A$1</f>
        <v>1875.84</v>
      </c>
      <c r="J5" s="206">
        <v>32</v>
      </c>
      <c r="K5" s="332" t="e">
        <f>I5/(#REF!*Оглавление!$A$2)-1</f>
        <v>#REF!</v>
      </c>
      <c r="L5" s="332" t="e">
        <f>I5/(#REF!*Оглавление!$A$2)-1</f>
        <v>#REF!</v>
      </c>
    </row>
    <row r="6" spans="1:12" ht="30" customHeight="1">
      <c r="A6" s="184">
        <v>203574</v>
      </c>
      <c r="B6" s="414" t="s">
        <v>270</v>
      </c>
      <c r="C6" s="414"/>
      <c r="D6" s="414"/>
      <c r="E6" s="182">
        <v>1.3</v>
      </c>
      <c r="F6" s="182">
        <v>220</v>
      </c>
      <c r="G6" s="184" t="s">
        <v>126</v>
      </c>
      <c r="H6" s="182">
        <v>4</v>
      </c>
      <c r="I6" s="190">
        <f>J6*Оглавление!$A$1</f>
        <v>2931</v>
      </c>
      <c r="J6" s="206">
        <v>50</v>
      </c>
      <c r="K6" s="332" t="e">
        <f>I6/(#REF!*Оглавление!$A$2)-1</f>
        <v>#REF!</v>
      </c>
      <c r="L6" s="332" t="e">
        <f>I6/(#REF!*Оглавление!$A$2)-1</f>
        <v>#REF!</v>
      </c>
    </row>
    <row r="7" spans="1:12" ht="39.75" customHeight="1">
      <c r="A7" s="186" t="s">
        <v>0</v>
      </c>
      <c r="B7" s="415" t="s">
        <v>281</v>
      </c>
      <c r="C7" s="415"/>
      <c r="D7" s="415"/>
      <c r="E7" s="187" t="s">
        <v>284</v>
      </c>
      <c r="F7" s="187" t="s">
        <v>127</v>
      </c>
      <c r="G7" s="187" t="s">
        <v>15</v>
      </c>
      <c r="H7" s="188" t="s">
        <v>2</v>
      </c>
      <c r="I7" s="189" t="s">
        <v>174</v>
      </c>
      <c r="J7" s="204" t="s">
        <v>3</v>
      </c>
      <c r="K7" s="332"/>
      <c r="L7" s="332"/>
    </row>
    <row r="8" spans="1:12" ht="20.25" customHeight="1">
      <c r="A8" s="184">
        <v>203736</v>
      </c>
      <c r="B8" s="416" t="s">
        <v>268</v>
      </c>
      <c r="C8" s="416"/>
      <c r="D8" s="416"/>
      <c r="E8" s="184">
        <v>1.5</v>
      </c>
      <c r="F8" s="184">
        <v>26</v>
      </c>
      <c r="G8" s="184">
        <v>25</v>
      </c>
      <c r="H8" s="141">
        <v>4.8</v>
      </c>
      <c r="I8" s="190">
        <f>J8*Оглавление!$A$1</f>
        <v>1699.98</v>
      </c>
      <c r="J8" s="207">
        <v>29</v>
      </c>
      <c r="K8" s="332" t="e">
        <f>I8/(#REF!*Оглавление!$A$2)-1</f>
        <v>#REF!</v>
      </c>
      <c r="L8" s="332" t="e">
        <f>I8/(#REF!*Оглавление!$A$2)-1</f>
        <v>#REF!</v>
      </c>
    </row>
    <row r="9" spans="1:12" ht="19.5" customHeight="1">
      <c r="A9" s="184">
        <v>203733</v>
      </c>
      <c r="B9" s="412" t="s">
        <v>97</v>
      </c>
      <c r="C9" s="412"/>
      <c r="D9" s="412"/>
      <c r="E9" s="184">
        <v>1.5</v>
      </c>
      <c r="F9" s="184">
        <v>31</v>
      </c>
      <c r="G9" s="184">
        <v>35</v>
      </c>
      <c r="H9" s="141">
        <v>4.8</v>
      </c>
      <c r="I9" s="190">
        <f>J9*Оглавление!$A$1</f>
        <v>1758.6</v>
      </c>
      <c r="J9" s="208">
        <v>30</v>
      </c>
      <c r="K9" s="332" t="e">
        <f>I9/(#REF!*Оглавление!$A$2)-1</f>
        <v>#REF!</v>
      </c>
      <c r="L9" s="332" t="e">
        <f>I9/(#REF!*Оглавление!$A$2)-1</f>
        <v>#REF!</v>
      </c>
    </row>
    <row r="10" spans="1:12" ht="19.5" customHeight="1">
      <c r="A10" s="184">
        <v>203731</v>
      </c>
      <c r="B10" s="412" t="s">
        <v>98</v>
      </c>
      <c r="C10" s="412"/>
      <c r="D10" s="412"/>
      <c r="E10" s="184">
        <v>1.5</v>
      </c>
      <c r="F10" s="184">
        <v>47</v>
      </c>
      <c r="G10" s="184">
        <v>45</v>
      </c>
      <c r="H10" s="184">
        <v>5.5</v>
      </c>
      <c r="I10" s="190">
        <f>J10*Оглавление!$A$1</f>
        <v>2403.42</v>
      </c>
      <c r="J10" s="209">
        <v>41</v>
      </c>
      <c r="K10" s="332" t="e">
        <f>I10/(#REF!*Оглавление!$A$2)-1</f>
        <v>#REF!</v>
      </c>
      <c r="L10" s="332" t="e">
        <f>I10/(#REF!*Оглавление!$A$2)-1</f>
        <v>#REF!</v>
      </c>
    </row>
    <row r="11" spans="1:12" ht="19.5" customHeight="1">
      <c r="A11" s="184">
        <v>203737</v>
      </c>
      <c r="B11" s="412" t="s">
        <v>165</v>
      </c>
      <c r="C11" s="412"/>
      <c r="D11" s="412"/>
      <c r="E11" s="184">
        <v>2</v>
      </c>
      <c r="F11" s="184">
        <v>31</v>
      </c>
      <c r="G11" s="184">
        <v>25</v>
      </c>
      <c r="H11" s="184">
        <v>4</v>
      </c>
      <c r="I11" s="190">
        <f>J11*Оглавление!$A$1</f>
        <v>1817.22</v>
      </c>
      <c r="J11" s="205">
        <v>31</v>
      </c>
      <c r="K11" s="332" t="e">
        <f>I11/(#REF!*Оглавление!$A$2)-1</f>
        <v>#REF!</v>
      </c>
      <c r="L11" s="332" t="e">
        <f>I11/(#REF!*Оглавление!$A$2)-1</f>
        <v>#REF!</v>
      </c>
    </row>
    <row r="12" spans="1:12" ht="19.5" customHeight="1">
      <c r="A12" s="184">
        <v>203732</v>
      </c>
      <c r="B12" s="412" t="s">
        <v>99</v>
      </c>
      <c r="C12" s="412"/>
      <c r="D12" s="412"/>
      <c r="E12" s="184">
        <v>2</v>
      </c>
      <c r="F12" s="184">
        <v>32.5</v>
      </c>
      <c r="G12" s="184">
        <v>35</v>
      </c>
      <c r="H12" s="184">
        <v>4.3</v>
      </c>
      <c r="I12" s="190">
        <f>J12*Оглавление!$A$1</f>
        <v>2051.7</v>
      </c>
      <c r="J12" s="208">
        <v>35</v>
      </c>
      <c r="K12" s="332" t="e">
        <f>I12/(#REF!*Оглавление!$A$2)-1</f>
        <v>#REF!</v>
      </c>
      <c r="L12" s="332" t="e">
        <f>I12/(#REF!*Оглавление!$A$2)-1</f>
        <v>#REF!</v>
      </c>
    </row>
    <row r="13" spans="1:12" ht="19.5" customHeight="1">
      <c r="A13" s="184">
        <v>203734</v>
      </c>
      <c r="B13" s="412" t="s">
        <v>100</v>
      </c>
      <c r="C13" s="412"/>
      <c r="D13" s="412"/>
      <c r="E13" s="184">
        <v>2</v>
      </c>
      <c r="F13" s="184">
        <v>47</v>
      </c>
      <c r="G13" s="184">
        <v>45</v>
      </c>
      <c r="H13" s="184">
        <v>6.5</v>
      </c>
      <c r="I13" s="190">
        <f>J13*Оглавление!$A$1</f>
        <v>2520.66</v>
      </c>
      <c r="J13" s="208">
        <v>43</v>
      </c>
      <c r="K13" s="332" t="e">
        <f>I13/(#REF!*Оглавление!$A$2)-1</f>
        <v>#REF!</v>
      </c>
      <c r="L13" s="332" t="e">
        <f>I13/(#REF!*Оглавление!$A$2)-1</f>
        <v>#REF!</v>
      </c>
    </row>
    <row r="14" spans="1:12" ht="23.25" customHeight="1">
      <c r="A14" s="194"/>
      <c r="B14" s="192" t="s">
        <v>282</v>
      </c>
      <c r="C14" s="192"/>
      <c r="D14" s="192"/>
      <c r="E14" s="192"/>
      <c r="F14" s="192"/>
      <c r="G14" s="192"/>
      <c r="H14" s="192"/>
      <c r="I14" s="192"/>
      <c r="J14" s="210"/>
      <c r="K14" s="346"/>
      <c r="L14" s="346"/>
    </row>
    <row r="15" spans="1:12" s="38" customFormat="1" ht="28.5" customHeight="1">
      <c r="A15" s="186" t="s">
        <v>0</v>
      </c>
      <c r="B15" s="413" t="s">
        <v>281</v>
      </c>
      <c r="C15" s="413"/>
      <c r="D15" s="413"/>
      <c r="E15" s="188" t="s">
        <v>5</v>
      </c>
      <c r="F15" s="188" t="s">
        <v>16</v>
      </c>
      <c r="G15" s="187" t="s">
        <v>42</v>
      </c>
      <c r="H15" s="188" t="s">
        <v>2</v>
      </c>
      <c r="I15" s="189" t="s">
        <v>174</v>
      </c>
      <c r="J15" s="204" t="s">
        <v>3</v>
      </c>
      <c r="K15" s="332"/>
      <c r="L15" s="332"/>
    </row>
    <row r="16" spans="1:12" ht="24" customHeight="1">
      <c r="A16" s="45">
        <v>203522</v>
      </c>
      <c r="B16" s="414" t="s">
        <v>273</v>
      </c>
      <c r="C16" s="414"/>
      <c r="D16" s="414"/>
      <c r="E16" s="182">
        <v>1.5</v>
      </c>
      <c r="F16" s="182">
        <v>220</v>
      </c>
      <c r="G16" s="184" t="s">
        <v>163</v>
      </c>
      <c r="H16" s="182">
        <v>11.2</v>
      </c>
      <c r="I16" s="190">
        <f>J16*Оглавление!$A$1</f>
        <v>5275.8</v>
      </c>
      <c r="J16" s="208">
        <v>90</v>
      </c>
      <c r="K16" s="332" t="e">
        <f>I16/(#REF!*Оглавление!$A$2)-1</f>
        <v>#REF!</v>
      </c>
      <c r="L16" s="332" t="e">
        <f>I16/(#REF!*Оглавление!$A$2)-1</f>
        <v>#REF!</v>
      </c>
    </row>
    <row r="17" spans="1:12" ht="24" customHeight="1">
      <c r="A17" s="45">
        <v>203523</v>
      </c>
      <c r="B17" s="417" t="s">
        <v>274</v>
      </c>
      <c r="C17" s="417"/>
      <c r="D17" s="417"/>
      <c r="E17" s="182">
        <v>2.2</v>
      </c>
      <c r="F17" s="182">
        <v>220</v>
      </c>
      <c r="G17" s="184" t="s">
        <v>164</v>
      </c>
      <c r="H17" s="182">
        <v>12</v>
      </c>
      <c r="I17" s="190">
        <f>J17*Оглавление!$A$1</f>
        <v>5979.24</v>
      </c>
      <c r="J17" s="208">
        <v>102</v>
      </c>
      <c r="K17" s="332" t="e">
        <f>I17/(#REF!*Оглавление!$A$2)-1</f>
        <v>#REF!</v>
      </c>
      <c r="L17" s="332" t="e">
        <f>I17/(#REF!*Оглавление!$A$2)-1</f>
        <v>#REF!</v>
      </c>
    </row>
    <row r="18" spans="1:12" ht="33.75" customHeight="1">
      <c r="A18" s="186" t="s">
        <v>0</v>
      </c>
      <c r="B18" s="413" t="s">
        <v>281</v>
      </c>
      <c r="C18" s="413"/>
      <c r="D18" s="413"/>
      <c r="E18" s="187" t="s">
        <v>284</v>
      </c>
      <c r="F18" s="187" t="s">
        <v>127</v>
      </c>
      <c r="G18" s="187" t="s">
        <v>15</v>
      </c>
      <c r="H18" s="188" t="s">
        <v>2</v>
      </c>
      <c r="I18" s="189" t="s">
        <v>174</v>
      </c>
      <c r="J18" s="204" t="s">
        <v>3</v>
      </c>
      <c r="K18" s="332"/>
      <c r="L18" s="332"/>
    </row>
    <row r="19" spans="1:12" ht="19.5" customHeight="1">
      <c r="A19" s="184">
        <v>203546</v>
      </c>
      <c r="B19" s="412" t="s">
        <v>275</v>
      </c>
      <c r="C19" s="412"/>
      <c r="D19" s="412"/>
      <c r="E19" s="184">
        <v>3</v>
      </c>
      <c r="F19" s="184">
        <v>45</v>
      </c>
      <c r="G19" s="184">
        <v>35</v>
      </c>
      <c r="H19" s="140">
        <v>11</v>
      </c>
      <c r="I19" s="190">
        <f>J19*Оглавление!$A$1</f>
        <v>2872.3799999999997</v>
      </c>
      <c r="J19" s="208">
        <v>49</v>
      </c>
      <c r="K19" s="332" t="e">
        <f>I19/(#REF!*Оглавление!$A$2)-1</f>
        <v>#REF!</v>
      </c>
      <c r="L19" s="332" t="e">
        <f>I19/(#REF!*Оглавление!$A$2)-1</f>
        <v>#REF!</v>
      </c>
    </row>
    <row r="20" spans="1:12" ht="19.5" customHeight="1">
      <c r="A20" s="184">
        <v>203532</v>
      </c>
      <c r="B20" s="412" t="s">
        <v>276</v>
      </c>
      <c r="C20" s="412"/>
      <c r="D20" s="412"/>
      <c r="E20" s="184">
        <v>3</v>
      </c>
      <c r="F20" s="184">
        <v>55</v>
      </c>
      <c r="G20" s="184">
        <v>50</v>
      </c>
      <c r="H20" s="140">
        <v>12</v>
      </c>
      <c r="I20" s="190">
        <f>J20*Оглавление!$A$1</f>
        <v>3575.8199999999997</v>
      </c>
      <c r="J20" s="208">
        <v>61</v>
      </c>
      <c r="K20" s="332" t="e">
        <f>I20/(#REF!*Оглавление!$A$2)-1</f>
        <v>#REF!</v>
      </c>
      <c r="L20" s="332" t="e">
        <f>I20/(#REF!*Оглавление!$A$2)-1</f>
        <v>#REF!</v>
      </c>
    </row>
    <row r="21" spans="1:12" ht="19.5" customHeight="1">
      <c r="A21" s="184">
        <v>203547</v>
      </c>
      <c r="B21" s="412" t="s">
        <v>277</v>
      </c>
      <c r="C21" s="412"/>
      <c r="D21" s="412"/>
      <c r="E21" s="184">
        <v>4</v>
      </c>
      <c r="F21" s="184">
        <v>46</v>
      </c>
      <c r="G21" s="184">
        <v>35</v>
      </c>
      <c r="H21" s="142">
        <v>10</v>
      </c>
      <c r="I21" s="190">
        <f>J21*Оглавление!$A$1</f>
        <v>3282.72</v>
      </c>
      <c r="J21" s="208">
        <v>56</v>
      </c>
      <c r="K21" s="332" t="e">
        <f>I21/(#REF!*Оглавление!$A$2)-1</f>
        <v>#REF!</v>
      </c>
      <c r="L21" s="332" t="e">
        <f>I21/(#REF!*Оглавление!$A$2)-1</f>
        <v>#REF!</v>
      </c>
    </row>
    <row r="22" spans="1:12" ht="19.5" customHeight="1">
      <c r="A22" s="184">
        <v>203536</v>
      </c>
      <c r="B22" s="412" t="s">
        <v>278</v>
      </c>
      <c r="C22" s="412"/>
      <c r="D22" s="412"/>
      <c r="E22" s="184">
        <v>4</v>
      </c>
      <c r="F22" s="184">
        <v>55</v>
      </c>
      <c r="G22" s="184">
        <v>50</v>
      </c>
      <c r="H22" s="140">
        <v>12</v>
      </c>
      <c r="I22" s="190">
        <f>J22*Оглавление!$A$1</f>
        <v>3868.9199999999996</v>
      </c>
      <c r="J22" s="208">
        <v>66</v>
      </c>
      <c r="K22" s="332" t="e">
        <f>I22/(#REF!*Оглавление!$A$2)-1</f>
        <v>#REF!</v>
      </c>
      <c r="L22" s="332" t="e">
        <f>I22/(#REF!*Оглавление!$A$2)-1</f>
        <v>#REF!</v>
      </c>
    </row>
    <row r="23" spans="1:12" ht="19.5" customHeight="1">
      <c r="A23" s="184">
        <v>203548</v>
      </c>
      <c r="B23" s="412" t="s">
        <v>279</v>
      </c>
      <c r="C23" s="412"/>
      <c r="D23" s="412"/>
      <c r="E23" s="184">
        <v>6</v>
      </c>
      <c r="F23" s="184">
        <v>45</v>
      </c>
      <c r="G23" s="184">
        <v>35</v>
      </c>
      <c r="H23" s="184">
        <v>13</v>
      </c>
      <c r="I23" s="190">
        <f>J23*Оглавление!$A$1</f>
        <v>3868.9199999999996</v>
      </c>
      <c r="J23" s="215">
        <v>66</v>
      </c>
      <c r="K23" s="332" t="e">
        <f>I23/(#REF!*Оглавление!$A$2)-1</f>
        <v>#REF!</v>
      </c>
      <c r="L23" s="332" t="e">
        <f>I23/(#REF!*Оглавление!$A$2)-1</f>
        <v>#REF!</v>
      </c>
    </row>
    <row r="24" spans="1:12" ht="19.5" customHeight="1">
      <c r="A24" s="184">
        <v>203540</v>
      </c>
      <c r="B24" s="412" t="s">
        <v>280</v>
      </c>
      <c r="C24" s="412"/>
      <c r="D24" s="412"/>
      <c r="E24" s="184">
        <v>6</v>
      </c>
      <c r="F24" s="184">
        <v>54</v>
      </c>
      <c r="G24" s="184">
        <v>50</v>
      </c>
      <c r="H24" s="184">
        <v>14</v>
      </c>
      <c r="I24" s="190">
        <f>J24*Оглавление!$A$1</f>
        <v>4630.98</v>
      </c>
      <c r="J24" s="211">
        <v>79</v>
      </c>
      <c r="K24" s="332" t="e">
        <f>I24/(#REF!*Оглавление!$A$2)-1</f>
        <v>#REF!</v>
      </c>
      <c r="L24" s="332" t="e">
        <f>I24/(#REF!*Оглавление!$A$2)-1</f>
        <v>#REF!</v>
      </c>
    </row>
    <row r="25" spans="9:12" s="48" customFormat="1" ht="36" customHeight="1">
      <c r="I25" s="156"/>
      <c r="J25" s="212"/>
      <c r="K25" s="347"/>
      <c r="L25" s="347"/>
    </row>
    <row r="26" spans="1:10" ht="36" customHeight="1">
      <c r="A26" s="37"/>
      <c r="G26" s="37"/>
      <c r="J26" s="213"/>
    </row>
  </sheetData>
  <sheetProtection/>
  <mergeCells count="22">
    <mergeCell ref="B23:D23"/>
    <mergeCell ref="B12:D12"/>
    <mergeCell ref="B15:D15"/>
    <mergeCell ref="B16:D16"/>
    <mergeCell ref="B22:D22"/>
    <mergeCell ref="B17:D17"/>
    <mergeCell ref="B10:D10"/>
    <mergeCell ref="B3:D3"/>
    <mergeCell ref="B4:D4"/>
    <mergeCell ref="B6:D6"/>
    <mergeCell ref="B9:D9"/>
    <mergeCell ref="B19:D19"/>
    <mergeCell ref="B24:D24"/>
    <mergeCell ref="B20:D20"/>
    <mergeCell ref="B13:D13"/>
    <mergeCell ref="B18:D18"/>
    <mergeCell ref="B21:D21"/>
    <mergeCell ref="B2:D2"/>
    <mergeCell ref="B5:D5"/>
    <mergeCell ref="B11:D11"/>
    <mergeCell ref="B7:D7"/>
    <mergeCell ref="B8:D8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zoomScaleSheetLayoutView="93" zoomScalePageLayoutView="0" workbookViewId="0" topLeftCell="A18">
      <selection activeCell="K30" sqref="K30"/>
    </sheetView>
  </sheetViews>
  <sheetFormatPr defaultColWidth="8.8515625" defaultRowHeight="15" outlineLevelCol="1"/>
  <cols>
    <col min="1" max="1" width="2.28125" style="37" customWidth="1"/>
    <col min="2" max="2" width="8.421875" style="36" customWidth="1"/>
    <col min="3" max="3" width="28.421875" style="37" customWidth="1"/>
    <col min="4" max="4" width="10.57421875" style="37" customWidth="1"/>
    <col min="5" max="5" width="12.8515625" style="42" customWidth="1"/>
    <col min="6" max="6" width="10.28125" style="37" customWidth="1"/>
    <col min="7" max="7" width="12.57421875" style="43" customWidth="1"/>
    <col min="8" max="8" width="12.8515625" style="36" customWidth="1"/>
    <col min="9" max="9" width="17.421875" style="36" customWidth="1"/>
    <col min="10" max="10" width="10.8515625" style="37" customWidth="1"/>
    <col min="11" max="11" width="10.28125" style="36" customWidth="1"/>
    <col min="12" max="12" width="9.00390625" style="36" customWidth="1"/>
    <col min="13" max="13" width="9.140625" style="328" hidden="1" customWidth="1" outlineLevel="1"/>
    <col min="14" max="14" width="8.8515625" style="329" hidden="1" customWidth="1" outlineLevel="1"/>
    <col min="15" max="15" width="8.8515625" style="37" customWidth="1" collapsed="1"/>
    <col min="16" max="16384" width="8.8515625" style="37" customWidth="1"/>
  </cols>
  <sheetData>
    <row r="1" spans="1:14" s="32" customFormat="1" ht="12.75">
      <c r="A1" s="32">
        <v>0</v>
      </c>
      <c r="B1" s="34"/>
      <c r="C1" s="40"/>
      <c r="E1" s="33"/>
      <c r="G1" s="41"/>
      <c r="H1" s="34"/>
      <c r="I1" s="34"/>
      <c r="K1" s="34"/>
      <c r="L1" s="34"/>
      <c r="M1" s="326"/>
      <c r="N1" s="327"/>
    </row>
    <row r="2" spans="2:14" ht="27" customHeight="1">
      <c r="B2" s="165"/>
      <c r="C2" s="279" t="s">
        <v>27</v>
      </c>
      <c r="D2" s="279"/>
      <c r="E2" s="279"/>
      <c r="F2" s="279"/>
      <c r="G2" s="279"/>
      <c r="H2" s="254"/>
      <c r="I2" s="279"/>
      <c r="J2" s="280"/>
      <c r="K2" s="254"/>
      <c r="L2" s="165"/>
      <c r="M2" s="342"/>
      <c r="N2" s="342"/>
    </row>
    <row r="3" spans="2:14" ht="60" customHeight="1">
      <c r="B3" s="382" t="s">
        <v>0</v>
      </c>
      <c r="C3" s="250" t="s">
        <v>1</v>
      </c>
      <c r="D3" s="250" t="s">
        <v>5</v>
      </c>
      <c r="E3" s="250" t="s">
        <v>12</v>
      </c>
      <c r="F3" s="250" t="s">
        <v>11</v>
      </c>
      <c r="G3" s="250" t="s">
        <v>26</v>
      </c>
      <c r="H3" s="382" t="s">
        <v>10</v>
      </c>
      <c r="I3" s="386" t="s">
        <v>25</v>
      </c>
      <c r="J3" s="250" t="s">
        <v>2</v>
      </c>
      <c r="K3" s="83" t="s">
        <v>168</v>
      </c>
      <c r="L3" s="83" t="s">
        <v>3</v>
      </c>
      <c r="M3" s="275" t="s">
        <v>344</v>
      </c>
      <c r="N3" s="275" t="s">
        <v>347</v>
      </c>
    </row>
    <row r="4" spans="2:14" ht="12.75" customHeight="1" hidden="1">
      <c r="B4" s="383">
        <v>207457</v>
      </c>
      <c r="C4" s="246" t="s">
        <v>145</v>
      </c>
      <c r="D4" s="248">
        <v>4</v>
      </c>
      <c r="E4" s="249" t="s">
        <v>9</v>
      </c>
      <c r="F4" s="248">
        <v>350</v>
      </c>
      <c r="G4" s="44">
        <v>120</v>
      </c>
      <c r="H4" s="383" t="s">
        <v>8</v>
      </c>
      <c r="I4" s="45"/>
      <c r="J4" s="248">
        <v>87</v>
      </c>
      <c r="K4" s="99">
        <f>L4*Оглавление!$A$1</f>
        <v>80895.59999999999</v>
      </c>
      <c r="L4" s="95">
        <v>1380</v>
      </c>
      <c r="M4" s="332"/>
      <c r="N4" s="332"/>
    </row>
    <row r="5" spans="2:14" ht="18" customHeight="1">
      <c r="B5" s="383">
        <v>207570</v>
      </c>
      <c r="C5" s="246" t="s">
        <v>146</v>
      </c>
      <c r="D5" s="248">
        <v>4</v>
      </c>
      <c r="E5" s="249" t="s">
        <v>9</v>
      </c>
      <c r="F5" s="248">
        <v>350</v>
      </c>
      <c r="G5" s="44">
        <v>80</v>
      </c>
      <c r="H5" s="383" t="s">
        <v>8</v>
      </c>
      <c r="I5" s="45" t="s">
        <v>154</v>
      </c>
      <c r="J5" s="248">
        <v>64</v>
      </c>
      <c r="K5" s="99">
        <f>L5*Оглавление!$A$1</f>
        <v>43847.759999999995</v>
      </c>
      <c r="L5" s="75">
        <v>748</v>
      </c>
      <c r="M5" s="332" t="e">
        <f>K5/(#REF!*Оглавление!$A$2)-1</f>
        <v>#REF!</v>
      </c>
      <c r="N5" s="332" t="e">
        <f>K5/(#REF!*Оглавление!$A$2)-1</f>
        <v>#REF!</v>
      </c>
    </row>
    <row r="6" spans="2:14" ht="18" customHeight="1">
      <c r="B6" s="383">
        <v>207572</v>
      </c>
      <c r="C6" s="246" t="s">
        <v>223</v>
      </c>
      <c r="D6" s="248">
        <v>4.8</v>
      </c>
      <c r="E6" s="248" t="s">
        <v>224</v>
      </c>
      <c r="F6" s="248">
        <v>350</v>
      </c>
      <c r="G6" s="44">
        <v>80</v>
      </c>
      <c r="H6" s="383" t="s">
        <v>8</v>
      </c>
      <c r="I6" s="45" t="s">
        <v>154</v>
      </c>
      <c r="J6" s="248">
        <v>64</v>
      </c>
      <c r="K6" s="99">
        <f>L6*Оглавление!$A$1</f>
        <v>29896.199999999997</v>
      </c>
      <c r="L6" s="95">
        <v>510</v>
      </c>
      <c r="M6" s="332" t="e">
        <f>K6/(#REF!*Оглавление!$A$2)-1</f>
        <v>#REF!</v>
      </c>
      <c r="N6" s="332" t="e">
        <f>K6/(#REF!*Оглавление!$A$2)-1</f>
        <v>#REF!</v>
      </c>
    </row>
    <row r="7" spans="2:14" ht="18" customHeight="1">
      <c r="B7" s="383">
        <v>207573</v>
      </c>
      <c r="C7" s="246" t="s">
        <v>147</v>
      </c>
      <c r="D7" s="248">
        <v>6.7</v>
      </c>
      <c r="E7" s="249" t="s">
        <v>151</v>
      </c>
      <c r="F7" s="248">
        <v>400</v>
      </c>
      <c r="G7" s="44">
        <v>130</v>
      </c>
      <c r="H7" s="383" t="s">
        <v>8</v>
      </c>
      <c r="I7" s="45" t="s">
        <v>365</v>
      </c>
      <c r="J7" s="248">
        <v>98</v>
      </c>
      <c r="K7" s="99">
        <f>L7*Оглавление!$A$1</f>
        <v>52230.42</v>
      </c>
      <c r="L7" s="75">
        <v>891</v>
      </c>
      <c r="M7" s="332" t="e">
        <f>K7/(#REF!*Оглавление!$A$2)-1</f>
        <v>#REF!</v>
      </c>
      <c r="N7" s="332" t="e">
        <f>K7/(#REF!*Оглавление!$A$2)-1</f>
        <v>#REF!</v>
      </c>
    </row>
    <row r="8" spans="2:14" ht="18" customHeight="1">
      <c r="B8" s="383">
        <v>207575</v>
      </c>
      <c r="C8" s="246" t="s">
        <v>148</v>
      </c>
      <c r="D8" s="248">
        <v>9.8</v>
      </c>
      <c r="E8" s="249" t="s">
        <v>152</v>
      </c>
      <c r="F8" s="248">
        <v>450</v>
      </c>
      <c r="G8" s="44">
        <v>160</v>
      </c>
      <c r="H8" s="383" t="s">
        <v>8</v>
      </c>
      <c r="I8" s="45" t="s">
        <v>155</v>
      </c>
      <c r="J8" s="248">
        <v>160</v>
      </c>
      <c r="K8" s="99">
        <f>L8*Оглавление!$A$1</f>
        <v>55689</v>
      </c>
      <c r="L8" s="75">
        <v>950</v>
      </c>
      <c r="M8" s="332" t="e">
        <f>K8/(#REF!*Оглавление!$A$2)-1</f>
        <v>#REF!</v>
      </c>
      <c r="N8" s="332" t="e">
        <f>K8/(#REF!*Оглавление!$A$2)-1</f>
        <v>#REF!</v>
      </c>
    </row>
    <row r="9" spans="2:14" ht="18" customHeight="1">
      <c r="B9" s="383">
        <v>207574</v>
      </c>
      <c r="C9" s="246" t="s">
        <v>166</v>
      </c>
      <c r="D9" s="248">
        <v>9.4</v>
      </c>
      <c r="E9" s="249" t="s">
        <v>60</v>
      </c>
      <c r="F9" s="248">
        <v>450</v>
      </c>
      <c r="G9" s="44">
        <v>160</v>
      </c>
      <c r="H9" s="383" t="s">
        <v>8</v>
      </c>
      <c r="I9" s="45" t="s">
        <v>155</v>
      </c>
      <c r="J9" s="248">
        <v>160</v>
      </c>
      <c r="K9" s="99">
        <f>L9*Оглавление!$A$1</f>
        <v>76440.48</v>
      </c>
      <c r="L9" s="75">
        <v>1304</v>
      </c>
      <c r="M9" s="332" t="e">
        <f>K9/(#REF!*Оглавление!$A$2)-1</f>
        <v>#REF!</v>
      </c>
      <c r="N9" s="332" t="e">
        <f>K9/(#REF!*Оглавление!$A$2)-1</f>
        <v>#REF!</v>
      </c>
    </row>
    <row r="10" spans="2:14" ht="18" customHeight="1">
      <c r="B10" s="383">
        <v>207577</v>
      </c>
      <c r="C10" s="246" t="s">
        <v>149</v>
      </c>
      <c r="D10" s="248">
        <v>9.8</v>
      </c>
      <c r="E10" s="249" t="s">
        <v>153</v>
      </c>
      <c r="F10" s="248">
        <v>500</v>
      </c>
      <c r="G10" s="44">
        <v>200</v>
      </c>
      <c r="H10" s="383" t="s">
        <v>8</v>
      </c>
      <c r="I10" s="45" t="s">
        <v>366</v>
      </c>
      <c r="J10" s="248">
        <v>148</v>
      </c>
      <c r="K10" s="99">
        <f>L10*Оглавление!$A$1</f>
        <v>73626.72</v>
      </c>
      <c r="L10" s="75">
        <v>1256</v>
      </c>
      <c r="M10" s="332" t="e">
        <f>K10/(#REF!*Оглавление!$A$2)-1</f>
        <v>#REF!</v>
      </c>
      <c r="N10" s="332" t="e">
        <f>K10/(#REF!*Оглавление!$A$2)-1</f>
        <v>#REF!</v>
      </c>
    </row>
    <row r="11" spans="2:14" ht="0" customHeight="1" hidden="1">
      <c r="B11" s="383">
        <v>207576</v>
      </c>
      <c r="C11" s="246" t="s">
        <v>150</v>
      </c>
      <c r="D11" s="248">
        <v>9.4</v>
      </c>
      <c r="E11" s="249" t="s">
        <v>60</v>
      </c>
      <c r="F11" s="248">
        <v>500</v>
      </c>
      <c r="G11" s="44">
        <v>200</v>
      </c>
      <c r="H11" s="383" t="s">
        <v>8</v>
      </c>
      <c r="I11" s="383"/>
      <c r="J11" s="248">
        <v>148</v>
      </c>
      <c r="K11" s="190">
        <f>(L11-(L11/100*A1))*M1</f>
        <v>0</v>
      </c>
      <c r="L11" s="95">
        <v>1980</v>
      </c>
      <c r="M11" s="332" t="e">
        <f>K11/(#REF!*Оглавление!$A$2)-1</f>
        <v>#REF!</v>
      </c>
      <c r="N11" s="332" t="e">
        <f>K11/(#REF!*Оглавление!$A$2)-1</f>
        <v>#REF!</v>
      </c>
    </row>
    <row r="12" spans="2:14" ht="20.25" customHeight="1">
      <c r="B12" s="165"/>
      <c r="C12" s="280" t="s">
        <v>24</v>
      </c>
      <c r="D12" s="280"/>
      <c r="E12" s="280"/>
      <c r="F12" s="280"/>
      <c r="G12" s="280"/>
      <c r="H12" s="254"/>
      <c r="I12" s="280"/>
      <c r="J12" s="280"/>
      <c r="K12" s="254"/>
      <c r="L12" s="165"/>
      <c r="M12" s="343"/>
      <c r="N12" s="343"/>
    </row>
    <row r="13" spans="2:14" ht="54" customHeight="1">
      <c r="B13" s="382" t="s">
        <v>0</v>
      </c>
      <c r="C13" s="250" t="s">
        <v>1</v>
      </c>
      <c r="D13" s="250" t="s">
        <v>367</v>
      </c>
      <c r="E13" s="250" t="s">
        <v>23</v>
      </c>
      <c r="F13" s="250" t="s">
        <v>360</v>
      </c>
      <c r="G13" s="250" t="s">
        <v>369</v>
      </c>
      <c r="H13" s="382" t="s">
        <v>22</v>
      </c>
      <c r="I13" s="250" t="s">
        <v>392</v>
      </c>
      <c r="J13" s="250" t="s">
        <v>363</v>
      </c>
      <c r="K13" s="83" t="s">
        <v>168</v>
      </c>
      <c r="L13" s="83" t="s">
        <v>3</v>
      </c>
      <c r="M13" s="332"/>
      <c r="N13" s="332"/>
    </row>
    <row r="14" spans="2:14" ht="25.5" customHeight="1">
      <c r="B14" s="400"/>
      <c r="C14" s="407" t="s">
        <v>390</v>
      </c>
      <c r="D14" s="400"/>
      <c r="E14" s="400"/>
      <c r="F14" s="400"/>
      <c r="G14" s="400"/>
      <c r="H14" s="400"/>
      <c r="I14" s="400"/>
      <c r="J14" s="400"/>
      <c r="K14" s="401"/>
      <c r="L14" s="401"/>
      <c r="M14" s="332"/>
      <c r="N14" s="332"/>
    </row>
    <row r="15" spans="2:14" ht="32.25" customHeight="1">
      <c r="B15" s="385">
        <v>207554</v>
      </c>
      <c r="C15" s="66" t="s">
        <v>380</v>
      </c>
      <c r="D15" s="248">
        <v>24</v>
      </c>
      <c r="E15" s="182">
        <v>350</v>
      </c>
      <c r="F15" s="248">
        <v>120</v>
      </c>
      <c r="G15" s="381" t="s">
        <v>362</v>
      </c>
      <c r="H15" s="384">
        <v>25.4</v>
      </c>
      <c r="I15" s="258" t="s">
        <v>393</v>
      </c>
      <c r="J15" s="381" t="s">
        <v>364</v>
      </c>
      <c r="K15" s="99">
        <f>L15*Оглавление!$A$1</f>
        <v>4666.151999999999</v>
      </c>
      <c r="L15" s="395">
        <v>79.6</v>
      </c>
      <c r="M15" s="332" t="e">
        <f>K15/(#REF!*Оглавление!$A$2)-1</f>
        <v>#REF!</v>
      </c>
      <c r="N15" s="332" t="e">
        <f>K15/(#REF!*Оглавление!$A$2)-1</f>
        <v>#REF!</v>
      </c>
    </row>
    <row r="16" spans="2:14" ht="32.25" customHeight="1">
      <c r="B16" s="385">
        <v>207552</v>
      </c>
      <c r="C16" s="66" t="s">
        <v>379</v>
      </c>
      <c r="D16" s="248">
        <v>24</v>
      </c>
      <c r="E16" s="182">
        <v>350</v>
      </c>
      <c r="F16" s="248">
        <v>120</v>
      </c>
      <c r="G16" s="182" t="s">
        <v>368</v>
      </c>
      <c r="H16" s="384">
        <v>25.4</v>
      </c>
      <c r="I16" s="258" t="s">
        <v>393</v>
      </c>
      <c r="J16" s="381" t="s">
        <v>373</v>
      </c>
      <c r="K16" s="99">
        <f>L16*Оглавление!$A$1</f>
        <v>6131.651999999999</v>
      </c>
      <c r="L16" s="396">
        <v>104.6</v>
      </c>
      <c r="M16" s="332" t="e">
        <f>K16/(#REF!*Оглавление!$A$2)-1</f>
        <v>#REF!</v>
      </c>
      <c r="N16" s="332" t="e">
        <f>K16/(#REF!*Оглавление!$A$2)-1</f>
        <v>#REF!</v>
      </c>
    </row>
    <row r="17" spans="2:14" ht="33" customHeight="1">
      <c r="B17" s="385">
        <v>207559</v>
      </c>
      <c r="C17" s="399" t="s">
        <v>383</v>
      </c>
      <c r="D17" s="248">
        <v>32</v>
      </c>
      <c r="E17" s="182">
        <v>450</v>
      </c>
      <c r="F17" s="248">
        <v>160</v>
      </c>
      <c r="G17" s="182" t="s">
        <v>362</v>
      </c>
      <c r="H17" s="384">
        <v>25.4</v>
      </c>
      <c r="I17" s="381" t="s">
        <v>394</v>
      </c>
      <c r="J17" s="381" t="s">
        <v>374</v>
      </c>
      <c r="K17" s="99">
        <f>L17*Оглавление!$A$1</f>
        <v>7866.803999999999</v>
      </c>
      <c r="L17" s="396">
        <v>134.2</v>
      </c>
      <c r="M17" s="332" t="e">
        <f>K17/(#REF!*Оглавление!$A$2)-1</f>
        <v>#REF!</v>
      </c>
      <c r="N17" s="332" t="e">
        <f>K17/(#REF!*Оглавление!$A$2)-1</f>
        <v>#REF!</v>
      </c>
    </row>
    <row r="18" spans="2:14" ht="33" customHeight="1">
      <c r="B18" s="385">
        <v>207557</v>
      </c>
      <c r="C18" s="399" t="s">
        <v>384</v>
      </c>
      <c r="D18" s="248">
        <v>32</v>
      </c>
      <c r="E18" s="182">
        <v>450</v>
      </c>
      <c r="F18" s="248">
        <v>160</v>
      </c>
      <c r="G18" s="182" t="s">
        <v>368</v>
      </c>
      <c r="H18" s="384">
        <v>25.4</v>
      </c>
      <c r="I18" s="381" t="s">
        <v>394</v>
      </c>
      <c r="J18" s="381" t="s">
        <v>374</v>
      </c>
      <c r="K18" s="99">
        <f>L18*Оглавление!$A$1</f>
        <v>9596.094</v>
      </c>
      <c r="L18" s="397">
        <v>163.7</v>
      </c>
      <c r="M18" s="332" t="e">
        <f>K18/(#REF!*Оглавление!$A$2)-1</f>
        <v>#REF!</v>
      </c>
      <c r="N18" s="332" t="e">
        <f>K18/(#REF!*Оглавление!$A$2)-1</f>
        <v>#REF!</v>
      </c>
    </row>
    <row r="19" spans="2:14" ht="32.25" customHeight="1">
      <c r="B19" s="385">
        <v>207561</v>
      </c>
      <c r="C19" s="399" t="s">
        <v>385</v>
      </c>
      <c r="D19" s="248">
        <v>36</v>
      </c>
      <c r="E19" s="182">
        <v>500</v>
      </c>
      <c r="F19" s="248">
        <v>180</v>
      </c>
      <c r="G19" s="182" t="s">
        <v>368</v>
      </c>
      <c r="H19" s="384">
        <v>25.4</v>
      </c>
      <c r="I19" s="381" t="s">
        <v>394</v>
      </c>
      <c r="J19" s="381" t="s">
        <v>364</v>
      </c>
      <c r="K19" s="99">
        <f>L19*Оглавление!$A$1</f>
        <v>10827.114</v>
      </c>
      <c r="L19" s="397">
        <v>184.7</v>
      </c>
      <c r="M19" s="332" t="e">
        <f>K19/(#REF!*Оглавление!$A$2)-1</f>
        <v>#REF!</v>
      </c>
      <c r="N19" s="332" t="e">
        <f>K19/(#REF!*Оглавление!$A$2)-1</f>
        <v>#REF!</v>
      </c>
    </row>
    <row r="20" spans="2:14" ht="21.75" customHeight="1">
      <c r="B20" s="402"/>
      <c r="C20" s="407" t="s">
        <v>391</v>
      </c>
      <c r="D20" s="402"/>
      <c r="E20" s="403"/>
      <c r="F20" s="402"/>
      <c r="G20" s="403"/>
      <c r="H20" s="404"/>
      <c r="I20" s="403"/>
      <c r="J20" s="403"/>
      <c r="K20" s="405"/>
      <c r="L20" s="406"/>
      <c r="M20" s="332"/>
      <c r="N20" s="332"/>
    </row>
    <row r="21" spans="2:14" ht="32.25" customHeight="1">
      <c r="B21" s="381">
        <v>207562</v>
      </c>
      <c r="C21" s="168" t="s">
        <v>389</v>
      </c>
      <c r="D21" s="248">
        <v>18</v>
      </c>
      <c r="E21" s="182">
        <v>300</v>
      </c>
      <c r="F21" s="248">
        <v>90</v>
      </c>
      <c r="G21" s="182" t="s">
        <v>361</v>
      </c>
      <c r="H21" s="384">
        <v>25.4</v>
      </c>
      <c r="I21" s="408" t="s">
        <v>393</v>
      </c>
      <c r="J21" s="381"/>
      <c r="K21" s="99">
        <f>L21*Оглавление!$A$1</f>
        <v>3810.2999999999997</v>
      </c>
      <c r="L21" s="394">
        <v>65</v>
      </c>
      <c r="M21" s="332" t="e">
        <f>K21/(#REF!*Оглавление!$A$2)-1</f>
        <v>#REF!</v>
      </c>
      <c r="N21" s="332" t="e">
        <f>K21/(#REF!*Оглавление!$A$2)-1</f>
        <v>#REF!</v>
      </c>
    </row>
    <row r="22" spans="2:14" ht="32.25" customHeight="1">
      <c r="B22" s="383">
        <v>207462</v>
      </c>
      <c r="C22" s="168" t="s">
        <v>388</v>
      </c>
      <c r="D22" s="248">
        <v>24</v>
      </c>
      <c r="E22" s="182">
        <v>400</v>
      </c>
      <c r="F22" s="383">
        <v>140</v>
      </c>
      <c r="G22" s="182" t="s">
        <v>361</v>
      </c>
      <c r="H22" s="384">
        <v>25.4</v>
      </c>
      <c r="I22" s="182" t="s">
        <v>395</v>
      </c>
      <c r="J22" s="381"/>
      <c r="K22" s="99">
        <f>L22*Оглавление!$A$1</f>
        <v>5340.281999999999</v>
      </c>
      <c r="L22" s="395">
        <v>91.1</v>
      </c>
      <c r="M22" s="332" t="e">
        <f>K22/(#REF!*Оглавление!$A$2)-1</f>
        <v>#REF!</v>
      </c>
      <c r="N22" s="332" t="e">
        <f>K22/(#REF!*Оглавление!$A$2)-1</f>
        <v>#REF!</v>
      </c>
    </row>
    <row r="23" spans="2:14" ht="32.25" customHeight="1">
      <c r="B23" s="383">
        <v>207555</v>
      </c>
      <c r="C23" s="168" t="s">
        <v>381</v>
      </c>
      <c r="D23" s="248">
        <v>24</v>
      </c>
      <c r="E23" s="182">
        <v>400</v>
      </c>
      <c r="F23" s="248">
        <v>140</v>
      </c>
      <c r="G23" s="381" t="s">
        <v>362</v>
      </c>
      <c r="H23" s="384">
        <v>25.4</v>
      </c>
      <c r="I23" s="381" t="s">
        <v>395</v>
      </c>
      <c r="J23" s="381" t="s">
        <v>374</v>
      </c>
      <c r="K23" s="99">
        <f>L23*Оглавление!$A$1</f>
        <v>5862</v>
      </c>
      <c r="L23" s="396">
        <v>100</v>
      </c>
      <c r="M23" s="332" t="e">
        <f>K23/(#REF!*Оглавление!$A$2)-1</f>
        <v>#REF!</v>
      </c>
      <c r="N23" s="332" t="e">
        <f>K23/(#REF!*Оглавление!$A$2)-1</f>
        <v>#REF!</v>
      </c>
    </row>
    <row r="24" spans="2:14" ht="32.25" customHeight="1">
      <c r="B24" s="383">
        <v>207463</v>
      </c>
      <c r="C24" s="168" t="s">
        <v>387</v>
      </c>
      <c r="D24" s="248">
        <v>28</v>
      </c>
      <c r="E24" s="182">
        <v>450</v>
      </c>
      <c r="F24" s="248">
        <v>160</v>
      </c>
      <c r="G24" s="182" t="s">
        <v>361</v>
      </c>
      <c r="H24" s="384">
        <v>25.4</v>
      </c>
      <c r="I24" s="381" t="s">
        <v>394</v>
      </c>
      <c r="J24" s="381"/>
      <c r="K24" s="99">
        <f>L24*Оглавление!$A$1</f>
        <v>6131.651999999999</v>
      </c>
      <c r="L24" s="395">
        <v>104.6</v>
      </c>
      <c r="M24" s="332" t="e">
        <f>K24/(#REF!*Оглавление!$A$2)-1</f>
        <v>#REF!</v>
      </c>
      <c r="N24" s="332" t="e">
        <f>K24/(#REF!*Оглавление!$A$2)-1</f>
        <v>#REF!</v>
      </c>
    </row>
    <row r="25" spans="2:14" ht="36.75" customHeight="1">
      <c r="B25" s="385">
        <v>207558</v>
      </c>
      <c r="C25" s="399" t="s">
        <v>382</v>
      </c>
      <c r="D25" s="248">
        <v>32</v>
      </c>
      <c r="E25" s="182">
        <v>450</v>
      </c>
      <c r="F25" s="248">
        <v>160</v>
      </c>
      <c r="G25" s="182" t="s">
        <v>362</v>
      </c>
      <c r="H25" s="384">
        <v>25.4</v>
      </c>
      <c r="I25" s="381" t="s">
        <v>394</v>
      </c>
      <c r="J25" s="381" t="s">
        <v>374</v>
      </c>
      <c r="K25" s="99">
        <f>L25*Оглавление!$A$1</f>
        <v>7726.116</v>
      </c>
      <c r="L25" s="397">
        <v>131.8</v>
      </c>
      <c r="M25" s="332" t="e">
        <f>K25/(#REF!*Оглавление!$A$2)-1</f>
        <v>#REF!</v>
      </c>
      <c r="N25" s="332" t="e">
        <f>K25/(#REF!*Оглавление!$A$2)-1</f>
        <v>#REF!</v>
      </c>
    </row>
    <row r="26" spans="2:14" ht="25.5">
      <c r="B26" s="385">
        <v>207560</v>
      </c>
      <c r="C26" s="66" t="s">
        <v>386</v>
      </c>
      <c r="D26" s="248">
        <v>36</v>
      </c>
      <c r="E26" s="182">
        <v>500</v>
      </c>
      <c r="F26" s="248">
        <v>180</v>
      </c>
      <c r="G26" s="182" t="s">
        <v>362</v>
      </c>
      <c r="H26" s="384">
        <v>25.4</v>
      </c>
      <c r="I26" s="381" t="s">
        <v>394</v>
      </c>
      <c r="J26" s="381"/>
      <c r="K26" s="99">
        <f>L26*Оглавление!$A$1</f>
        <v>8664.036</v>
      </c>
      <c r="L26" s="397">
        <v>147.8</v>
      </c>
      <c r="M26" s="332" t="e">
        <f>K26/(#REF!*Оглавление!$A$2)-1</f>
        <v>#REF!</v>
      </c>
      <c r="N26" s="332" t="e">
        <f>K26/(#REF!*Оглавление!$A$2)-1</f>
        <v>#REF!</v>
      </c>
    </row>
    <row r="27" spans="2:14" ht="12.75">
      <c r="B27" s="387"/>
      <c r="C27" s="388"/>
      <c r="D27" s="389"/>
      <c r="E27" s="390"/>
      <c r="F27" s="389"/>
      <c r="G27" s="390"/>
      <c r="H27" s="391"/>
      <c r="I27" s="390"/>
      <c r="J27" s="390"/>
      <c r="K27" s="392"/>
      <c r="L27" s="393"/>
      <c r="N27" s="328"/>
    </row>
    <row r="28" spans="2:14" ht="12.75">
      <c r="B28" s="387"/>
      <c r="C28" s="388" t="s">
        <v>21</v>
      </c>
      <c r="D28" s="389"/>
      <c r="E28" s="390"/>
      <c r="F28" s="389"/>
      <c r="G28" s="390"/>
      <c r="H28" s="391"/>
      <c r="I28" s="390"/>
      <c r="J28" s="390"/>
      <c r="K28" s="392"/>
      <c r="L28" s="393"/>
      <c r="N28" s="328"/>
    </row>
    <row r="29" spans="3:12" ht="12.75">
      <c r="C29" s="35" t="s">
        <v>20</v>
      </c>
      <c r="D29" s="37" t="s">
        <v>372</v>
      </c>
      <c r="E29" s="37"/>
      <c r="G29" s="37"/>
      <c r="I29" s="37"/>
      <c r="K29" s="361"/>
      <c r="L29" s="361"/>
    </row>
    <row r="30" spans="3:12" ht="12.75">
      <c r="C30" s="35" t="s">
        <v>19</v>
      </c>
      <c r="D30" s="37" t="s">
        <v>372</v>
      </c>
      <c r="E30" s="37"/>
      <c r="G30" s="37"/>
      <c r="I30" s="37"/>
      <c r="K30" s="362"/>
      <c r="L30" s="362"/>
    </row>
    <row r="31" spans="3:12" ht="12.75">
      <c r="C31" s="35" t="s">
        <v>18</v>
      </c>
      <c r="D31" s="37" t="s">
        <v>161</v>
      </c>
      <c r="E31" s="37"/>
      <c r="G31" s="37"/>
      <c r="I31" s="37"/>
      <c r="K31" s="362"/>
      <c r="L31" s="362"/>
    </row>
    <row r="32" spans="3:12" ht="12.75">
      <c r="C32" s="35" t="s">
        <v>17</v>
      </c>
      <c r="D32" s="37" t="s">
        <v>371</v>
      </c>
      <c r="E32" s="37"/>
      <c r="G32" s="37"/>
      <c r="I32" s="37"/>
      <c r="K32" s="362"/>
      <c r="L32" s="362"/>
    </row>
    <row r="33" ht="12.75">
      <c r="C33" s="37" t="s">
        <v>370</v>
      </c>
    </row>
    <row r="34" spans="5:12" ht="12.75">
      <c r="E34" s="37"/>
      <c r="G34" s="37"/>
      <c r="I34" s="37"/>
      <c r="K34" s="362"/>
      <c r="L34" s="362"/>
    </row>
    <row r="35" spans="5:12" ht="12.75">
      <c r="E35" s="37"/>
      <c r="G35" s="37"/>
      <c r="I35" s="37"/>
      <c r="K35" s="362"/>
      <c r="L35" s="362"/>
    </row>
    <row r="36" spans="2:14" s="48" customFormat="1" ht="12.75">
      <c r="B36" s="47"/>
      <c r="G36" s="49"/>
      <c r="H36" s="47"/>
      <c r="K36" s="362"/>
      <c r="L36" s="362"/>
      <c r="M36" s="344"/>
      <c r="N36" s="344"/>
    </row>
    <row r="37" spans="11:12" ht="12.75">
      <c r="K37" s="362"/>
      <c r="L37" s="362"/>
    </row>
    <row r="38" spans="11:12" ht="12.75">
      <c r="K38" s="362"/>
      <c r="L38" s="362"/>
    </row>
    <row r="39" spans="11:12" ht="12.75">
      <c r="K39" s="362"/>
      <c r="L39" s="362"/>
    </row>
    <row r="40" spans="11:12" ht="12.75">
      <c r="K40" s="362"/>
      <c r="L40" s="362"/>
    </row>
    <row r="41" spans="11:12" ht="12.75">
      <c r="K41" s="362"/>
      <c r="L41" s="362"/>
    </row>
    <row r="42" spans="11:12" ht="12.75">
      <c r="K42" s="362"/>
      <c r="L42" s="362"/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0"/>
  <sheetViews>
    <sheetView zoomScale="90" zoomScaleNormal="90" zoomScalePageLayoutView="87" workbookViewId="0" topLeftCell="B11">
      <selection activeCell="P6" sqref="P6"/>
    </sheetView>
  </sheetViews>
  <sheetFormatPr defaultColWidth="8.8515625" defaultRowHeight="15" outlineLevelCol="1"/>
  <cols>
    <col min="1" max="1" width="0.5625" style="65" hidden="1" customWidth="1"/>
    <col min="2" max="2" width="9.140625" style="107" customWidth="1"/>
    <col min="3" max="3" width="27.00390625" style="65" customWidth="1"/>
    <col min="4" max="4" width="9.28125" style="65" customWidth="1"/>
    <col min="5" max="5" width="10.8515625" style="65" customWidth="1"/>
    <col min="6" max="6" width="19.8515625" style="65" customWidth="1"/>
    <col min="7" max="7" width="8.8515625" style="65" customWidth="1"/>
    <col min="8" max="8" width="8.57421875" style="65" customWidth="1"/>
    <col min="9" max="9" width="0.2890625" style="107" hidden="1" customWidth="1"/>
    <col min="10" max="10" width="10.28125" style="108" customWidth="1"/>
    <col min="11" max="12" width="8.8515625" style="276" hidden="1" customWidth="1" outlineLevel="1"/>
    <col min="13" max="13" width="8.8515625" style="65" customWidth="1" collapsed="1"/>
    <col min="14" max="16384" width="8.8515625" style="65" customWidth="1"/>
  </cols>
  <sheetData>
    <row r="1" ht="3" customHeight="1" thickBot="1"/>
    <row r="2" spans="2:12" ht="24.75" customHeight="1">
      <c r="B2" s="77"/>
      <c r="C2" s="100" t="s">
        <v>76</v>
      </c>
      <c r="D2" s="78"/>
      <c r="E2" s="78"/>
      <c r="F2" s="78"/>
      <c r="G2" s="101"/>
      <c r="H2" s="78"/>
      <c r="I2" s="102"/>
      <c r="J2" s="109"/>
      <c r="K2" s="277"/>
      <c r="L2" s="277"/>
    </row>
    <row r="3" spans="2:12" ht="54" customHeight="1">
      <c r="B3" s="103" t="s">
        <v>0</v>
      </c>
      <c r="C3" s="103" t="s">
        <v>1</v>
      </c>
      <c r="D3" s="103" t="s">
        <v>28</v>
      </c>
      <c r="E3" s="103" t="s">
        <v>297</v>
      </c>
      <c r="F3" s="103" t="s">
        <v>12</v>
      </c>
      <c r="G3" s="103" t="s">
        <v>10</v>
      </c>
      <c r="H3" s="103" t="s">
        <v>38</v>
      </c>
      <c r="I3" s="83" t="s">
        <v>3</v>
      </c>
      <c r="J3" s="110" t="s">
        <v>168</v>
      </c>
      <c r="K3" s="275" t="s">
        <v>344</v>
      </c>
      <c r="L3" s="275" t="s">
        <v>347</v>
      </c>
    </row>
    <row r="4" spans="2:12" ht="1.5" customHeight="1" hidden="1">
      <c r="B4" s="51">
        <v>203249</v>
      </c>
      <c r="C4" s="105" t="s">
        <v>101</v>
      </c>
      <c r="D4" s="51">
        <v>16</v>
      </c>
      <c r="E4" s="51">
        <v>1.2</v>
      </c>
      <c r="F4" s="51" t="s">
        <v>59</v>
      </c>
      <c r="G4" s="51" t="s">
        <v>39</v>
      </c>
      <c r="H4" s="51" t="s">
        <v>171</v>
      </c>
      <c r="I4" s="104">
        <v>748</v>
      </c>
      <c r="J4" s="111">
        <f>I4*Оглавление!$A$1</f>
        <v>43847.759999999995</v>
      </c>
      <c r="K4" s="278"/>
      <c r="L4" s="278"/>
    </row>
    <row r="5" spans="2:12" ht="48">
      <c r="B5" s="51">
        <v>203254</v>
      </c>
      <c r="C5" s="105" t="s">
        <v>290</v>
      </c>
      <c r="D5" s="51">
        <v>18</v>
      </c>
      <c r="E5" s="51">
        <v>1.2</v>
      </c>
      <c r="F5" s="200" t="s">
        <v>309</v>
      </c>
      <c r="G5" s="51" t="s">
        <v>39</v>
      </c>
      <c r="H5" s="51" t="s">
        <v>289</v>
      </c>
      <c r="I5" s="104">
        <v>659</v>
      </c>
      <c r="J5" s="190">
        <f>I5*Оглавление!$A$1</f>
        <v>38630.58</v>
      </c>
      <c r="K5" s="278" t="e">
        <f>J5/(#REF!*Оглавление!$A$2)-1</f>
        <v>#REF!</v>
      </c>
      <c r="L5" s="278" t="e">
        <f>J5/(#REF!*Оглавление!$A$2)-1</f>
        <v>#REF!</v>
      </c>
    </row>
    <row r="6" spans="2:12" ht="60">
      <c r="B6" s="51">
        <v>203261</v>
      </c>
      <c r="C6" s="105" t="s">
        <v>357</v>
      </c>
      <c r="D6" s="51">
        <v>18</v>
      </c>
      <c r="E6" s="51">
        <v>1.2</v>
      </c>
      <c r="F6" s="200" t="s">
        <v>356</v>
      </c>
      <c r="G6" s="51" t="s">
        <v>39</v>
      </c>
      <c r="H6" s="51" t="s">
        <v>289</v>
      </c>
      <c r="I6" s="104">
        <v>559</v>
      </c>
      <c r="J6" s="190">
        <f>I6*Оглавление!$A$1</f>
        <v>32768.58</v>
      </c>
      <c r="K6" s="278"/>
      <c r="L6" s="278"/>
    </row>
    <row r="7" spans="2:12" ht="48">
      <c r="B7" s="51">
        <v>203255</v>
      </c>
      <c r="C7" s="105" t="s">
        <v>288</v>
      </c>
      <c r="D7" s="51">
        <v>16</v>
      </c>
      <c r="E7" s="51">
        <v>0.9</v>
      </c>
      <c r="F7" s="200" t="s">
        <v>291</v>
      </c>
      <c r="G7" s="51" t="s">
        <v>39</v>
      </c>
      <c r="H7" s="51" t="s">
        <v>171</v>
      </c>
      <c r="I7" s="104">
        <v>398</v>
      </c>
      <c r="J7" s="190">
        <f>I7*Оглавление!$A$1</f>
        <v>23330.76</v>
      </c>
      <c r="K7" s="278" t="e">
        <f>J7/(#REF!*Оглавление!$A$2)-1</f>
        <v>#REF!</v>
      </c>
      <c r="L7" s="278" t="e">
        <f>J7/(#REF!*Оглавление!$A$2)-1</f>
        <v>#REF!</v>
      </c>
    </row>
    <row r="8" spans="2:12" ht="12.75">
      <c r="B8" s="51">
        <v>203267</v>
      </c>
      <c r="C8" s="105" t="s">
        <v>342</v>
      </c>
      <c r="D8" s="51">
        <v>4</v>
      </c>
      <c r="E8" s="51"/>
      <c r="F8" s="51"/>
      <c r="G8" s="51"/>
      <c r="H8" s="51">
        <v>1.2</v>
      </c>
      <c r="I8" s="104">
        <v>58</v>
      </c>
      <c r="J8" s="190">
        <f>I8*Оглавление!$A$1</f>
        <v>3399.96</v>
      </c>
      <c r="K8" s="278" t="e">
        <f>J8/(#REF!*Оглавление!$A$2)-1</f>
        <v>#REF!</v>
      </c>
      <c r="L8" s="278" t="e">
        <f>J8/(#REF!*Оглавление!$A$2)-1</f>
        <v>#REF!</v>
      </c>
    </row>
    <row r="9" spans="2:12" ht="12.75">
      <c r="B9" s="51">
        <v>203860</v>
      </c>
      <c r="C9" s="52" t="s">
        <v>37</v>
      </c>
      <c r="D9" s="51">
        <v>4.36</v>
      </c>
      <c r="E9" s="51"/>
      <c r="F9" s="51"/>
      <c r="G9" s="51"/>
      <c r="H9" s="51">
        <v>1.8</v>
      </c>
      <c r="I9" s="46">
        <v>95</v>
      </c>
      <c r="J9" s="190">
        <f>I9*Оглавление!$A$1</f>
        <v>5568.9</v>
      </c>
      <c r="K9" s="278" t="e">
        <f>J9/(#REF!*Оглавление!$A$2)-1</f>
        <v>#REF!</v>
      </c>
      <c r="L9" s="278" t="e">
        <f>J9/(#REF!*Оглавление!$A$2)-1</f>
        <v>#REF!</v>
      </c>
    </row>
    <row r="10" spans="2:12" ht="12.75">
      <c r="B10" s="51">
        <v>203258</v>
      </c>
      <c r="C10" s="105" t="s">
        <v>172</v>
      </c>
      <c r="D10" s="51">
        <v>4.36</v>
      </c>
      <c r="E10" s="51"/>
      <c r="F10" s="51"/>
      <c r="G10" s="51"/>
      <c r="H10" s="51">
        <v>1.8</v>
      </c>
      <c r="I10" s="46">
        <v>95</v>
      </c>
      <c r="J10" s="190">
        <f>I10*Оглавление!$A$1</f>
        <v>5568.9</v>
      </c>
      <c r="K10" s="278" t="e">
        <f>J10/(#REF!*Оглавление!$A$2)-1</f>
        <v>#REF!</v>
      </c>
      <c r="L10" s="278" t="e">
        <f>J10/(#REF!*Оглавление!$A$2)-1</f>
        <v>#REF!</v>
      </c>
    </row>
    <row r="11" spans="2:12" ht="12.75">
      <c r="B11" s="51">
        <v>203266</v>
      </c>
      <c r="C11" s="106" t="s">
        <v>358</v>
      </c>
      <c r="D11" s="51">
        <v>5.81</v>
      </c>
      <c r="E11" s="51"/>
      <c r="F11" s="51"/>
      <c r="G11" s="51"/>
      <c r="H11" s="51">
        <v>2.4</v>
      </c>
      <c r="I11" s="46">
        <v>105</v>
      </c>
      <c r="J11" s="190">
        <f>I11*Оглавление!$A$1</f>
        <v>6155.099999999999</v>
      </c>
      <c r="K11" s="278" t="e">
        <f>J11/(#REF!*Оглавление!$A$2)-1</f>
        <v>#REF!</v>
      </c>
      <c r="L11" s="278" t="e">
        <f>J11/(#REF!*Оглавление!$A$2)-1</f>
        <v>#REF!</v>
      </c>
    </row>
    <row r="12" spans="2:12" ht="12.75">
      <c r="B12" s="51">
        <v>203268</v>
      </c>
      <c r="C12" s="106" t="s">
        <v>304</v>
      </c>
      <c r="D12" s="51">
        <v>7.27</v>
      </c>
      <c r="E12" s="51"/>
      <c r="F12" s="51"/>
      <c r="G12" s="51"/>
      <c r="H12" s="51">
        <v>3</v>
      </c>
      <c r="I12" s="46">
        <v>128</v>
      </c>
      <c r="J12" s="190">
        <f>I12*Оглавление!$A$1</f>
        <v>7503.36</v>
      </c>
      <c r="K12" s="278" t="e">
        <f>J12/(#REF!*Оглавление!$A$2)-1</f>
        <v>#REF!</v>
      </c>
      <c r="L12" s="278" t="e">
        <f>J12/(#REF!*Оглавление!$A$2)-1</f>
        <v>#REF!</v>
      </c>
    </row>
    <row r="13" spans="2:12" ht="12.75">
      <c r="B13" s="51">
        <v>203252</v>
      </c>
      <c r="C13" s="106" t="s">
        <v>70</v>
      </c>
      <c r="D13" s="51">
        <v>8.72</v>
      </c>
      <c r="E13" s="51"/>
      <c r="F13" s="51"/>
      <c r="G13" s="51"/>
      <c r="H13" s="51">
        <v>3.7</v>
      </c>
      <c r="I13" s="46">
        <v>185</v>
      </c>
      <c r="J13" s="190">
        <f>I13*Оглавление!$A$1</f>
        <v>10844.699999999999</v>
      </c>
      <c r="K13" s="278" t="e">
        <f>J13/(#REF!*Оглавление!$A$2)-1</f>
        <v>#REF!</v>
      </c>
      <c r="L13" s="278" t="e">
        <f>J13/(#REF!*Оглавление!$A$2)-1</f>
        <v>#REF!</v>
      </c>
    </row>
    <row r="14" spans="2:12" ht="12.75">
      <c r="B14" s="51">
        <v>203260</v>
      </c>
      <c r="C14" s="106" t="s">
        <v>359</v>
      </c>
      <c r="D14" s="51">
        <v>9</v>
      </c>
      <c r="E14" s="51"/>
      <c r="F14" s="51"/>
      <c r="G14" s="51"/>
      <c r="H14" s="51">
        <v>4.2</v>
      </c>
      <c r="I14" s="46">
        <v>178</v>
      </c>
      <c r="J14" s="190">
        <f>I14*Оглавление!$A$1</f>
        <v>10434.359999999999</v>
      </c>
      <c r="K14" s="278"/>
      <c r="L14" s="278"/>
    </row>
    <row r="15" spans="2:12" ht="12.75">
      <c r="B15" s="51">
        <v>203259</v>
      </c>
      <c r="C15" s="106" t="s">
        <v>173</v>
      </c>
      <c r="D15" s="51">
        <v>10</v>
      </c>
      <c r="E15" s="51"/>
      <c r="F15" s="51"/>
      <c r="G15" s="51"/>
      <c r="H15" s="51">
        <v>4.3</v>
      </c>
      <c r="I15" s="46">
        <v>206</v>
      </c>
      <c r="J15" s="190">
        <f>I15*Оглавление!$A$1</f>
        <v>12075.72</v>
      </c>
      <c r="K15" s="278" t="e">
        <f>J15/(#REF!*Оглавление!$A$2)-1</f>
        <v>#REF!</v>
      </c>
      <c r="L15" s="278" t="e">
        <f>J15/(#REF!*Оглавление!$A$2)-1</f>
        <v>#REF!</v>
      </c>
    </row>
    <row r="16" spans="2:12" ht="12.75">
      <c r="B16" s="51">
        <v>203269</v>
      </c>
      <c r="C16" s="52" t="s">
        <v>292</v>
      </c>
      <c r="D16" s="51">
        <v>12</v>
      </c>
      <c r="E16" s="51"/>
      <c r="F16" s="51"/>
      <c r="G16" s="51"/>
      <c r="H16" s="51">
        <v>4.8</v>
      </c>
      <c r="I16" s="46">
        <v>218</v>
      </c>
      <c r="J16" s="190">
        <f>I16*Оглавление!$A$1</f>
        <v>12779.16</v>
      </c>
      <c r="K16" s="278" t="e">
        <f>J16/(#REF!*Оглавление!$A$2)-1</f>
        <v>#REF!</v>
      </c>
      <c r="L16" s="278" t="e">
        <f>J16/(#REF!*Оглавление!$A$2)-1</f>
        <v>#REF!</v>
      </c>
    </row>
    <row r="17" spans="2:10" ht="25.5" customHeight="1">
      <c r="B17" s="114"/>
      <c r="C17" s="115" t="s">
        <v>47</v>
      </c>
      <c r="D17" s="116"/>
      <c r="E17" s="116"/>
      <c r="F17" s="116"/>
      <c r="G17" s="116"/>
      <c r="H17" s="116"/>
      <c r="I17" s="113"/>
      <c r="J17" s="117"/>
    </row>
    <row r="18" spans="2:10" ht="39" thickBot="1">
      <c r="B18" s="218" t="s">
        <v>0</v>
      </c>
      <c r="C18" s="218" t="s">
        <v>1</v>
      </c>
      <c r="D18" s="218" t="s">
        <v>48</v>
      </c>
      <c r="E18" s="425" t="s">
        <v>57</v>
      </c>
      <c r="F18" s="425"/>
      <c r="G18" s="218" t="s">
        <v>5</v>
      </c>
      <c r="H18" s="218" t="s">
        <v>56</v>
      </c>
      <c r="I18" s="178"/>
      <c r="J18" s="179" t="s">
        <v>49</v>
      </c>
    </row>
    <row r="19" spans="2:10" ht="14.25" customHeight="1">
      <c r="B19" s="222">
        <v>203133</v>
      </c>
      <c r="C19" s="364" t="s">
        <v>312</v>
      </c>
      <c r="D19" s="221">
        <v>2</v>
      </c>
      <c r="E19" s="418">
        <v>220</v>
      </c>
      <c r="F19" s="419"/>
      <c r="G19" s="422">
        <v>0.25</v>
      </c>
      <c r="H19" s="183">
        <v>39</v>
      </c>
      <c r="I19" s="177"/>
      <c r="J19" s="378">
        <v>15900</v>
      </c>
    </row>
    <row r="20" spans="2:10" ht="14.25" customHeight="1">
      <c r="B20" s="225">
        <v>203134</v>
      </c>
      <c r="C20" s="363" t="s">
        <v>249</v>
      </c>
      <c r="D20" s="226">
        <v>3</v>
      </c>
      <c r="E20" s="420"/>
      <c r="F20" s="421"/>
      <c r="G20" s="423"/>
      <c r="H20" s="219">
        <v>45</v>
      </c>
      <c r="I20" s="118"/>
      <c r="J20" s="379">
        <v>16770</v>
      </c>
    </row>
    <row r="21" spans="2:10" ht="14.25" customHeight="1">
      <c r="B21" s="225">
        <v>203135</v>
      </c>
      <c r="C21" s="219" t="s">
        <v>250</v>
      </c>
      <c r="D21" s="226">
        <v>4</v>
      </c>
      <c r="E21" s="420"/>
      <c r="F21" s="421"/>
      <c r="G21" s="423"/>
      <c r="H21" s="219">
        <v>51</v>
      </c>
      <c r="I21" s="118"/>
      <c r="J21" s="380">
        <v>20000</v>
      </c>
    </row>
    <row r="22" spans="2:10" ht="14.25" customHeight="1">
      <c r="B22" s="225">
        <v>203136</v>
      </c>
      <c r="C22" s="219" t="s">
        <v>251</v>
      </c>
      <c r="D22" s="226">
        <v>5</v>
      </c>
      <c r="E22" s="420"/>
      <c r="F22" s="421"/>
      <c r="G22" s="423"/>
      <c r="H22" s="219">
        <v>56</v>
      </c>
      <c r="I22" s="118"/>
      <c r="J22" s="380">
        <v>23500</v>
      </c>
    </row>
    <row r="23" spans="2:10" ht="14.25" customHeight="1">
      <c r="B23" s="225">
        <v>203130</v>
      </c>
      <c r="C23" s="219" t="s">
        <v>252</v>
      </c>
      <c r="D23" s="226">
        <v>6</v>
      </c>
      <c r="E23" s="420"/>
      <c r="F23" s="421"/>
      <c r="G23" s="423"/>
      <c r="H23" s="219">
        <v>61</v>
      </c>
      <c r="I23" s="118"/>
      <c r="J23" s="380">
        <v>26500</v>
      </c>
    </row>
    <row r="24" spans="2:10" ht="13.5" thickBot="1">
      <c r="B24" s="180" t="s">
        <v>58</v>
      </c>
      <c r="C24" s="220"/>
      <c r="D24" s="220"/>
      <c r="E24" s="426"/>
      <c r="F24" s="426"/>
      <c r="G24" s="220"/>
      <c r="H24" s="220"/>
      <c r="I24" s="112"/>
      <c r="J24" s="227"/>
    </row>
    <row r="25" spans="2:10" ht="14.25" customHeight="1">
      <c r="B25" s="228">
        <v>203137</v>
      </c>
      <c r="C25" s="183" t="s">
        <v>253</v>
      </c>
      <c r="D25" s="183" t="s">
        <v>50</v>
      </c>
      <c r="E25" s="427">
        <v>220</v>
      </c>
      <c r="F25" s="427"/>
      <c r="G25" s="183">
        <v>0.25</v>
      </c>
      <c r="H25" s="183">
        <v>48</v>
      </c>
      <c r="I25" s="177"/>
      <c r="J25" s="223">
        <v>22300</v>
      </c>
    </row>
    <row r="26" spans="2:10" ht="14.25" customHeight="1">
      <c r="B26" s="176">
        <v>203138</v>
      </c>
      <c r="C26" s="219" t="s">
        <v>254</v>
      </c>
      <c r="D26" s="219" t="s">
        <v>51</v>
      </c>
      <c r="E26" s="424">
        <v>220</v>
      </c>
      <c r="F26" s="424"/>
      <c r="G26" s="219">
        <v>0.25</v>
      </c>
      <c r="H26" s="219">
        <v>53</v>
      </c>
      <c r="I26" s="118"/>
      <c r="J26" s="224">
        <v>24320</v>
      </c>
    </row>
    <row r="27" spans="2:10" ht="14.25" customHeight="1">
      <c r="B27" s="176">
        <v>203141</v>
      </c>
      <c r="C27" s="219" t="s">
        <v>255</v>
      </c>
      <c r="D27" s="219" t="s">
        <v>54</v>
      </c>
      <c r="E27" s="424">
        <v>220</v>
      </c>
      <c r="F27" s="424"/>
      <c r="G27" s="219">
        <v>0.25</v>
      </c>
      <c r="H27" s="219">
        <v>60</v>
      </c>
      <c r="I27" s="118"/>
      <c r="J27" s="224">
        <v>26620</v>
      </c>
    </row>
    <row r="28" spans="2:10" ht="14.25" customHeight="1">
      <c r="B28" s="176">
        <v>203142</v>
      </c>
      <c r="C28" s="219" t="s">
        <v>256</v>
      </c>
      <c r="D28" s="219" t="s">
        <v>52</v>
      </c>
      <c r="E28" s="424">
        <v>220</v>
      </c>
      <c r="F28" s="424"/>
      <c r="G28" s="219">
        <v>0.25</v>
      </c>
      <c r="H28" s="219">
        <v>65</v>
      </c>
      <c r="I28" s="118"/>
      <c r="J28" s="224">
        <v>28620</v>
      </c>
    </row>
    <row r="29" spans="2:10" ht="14.25" customHeight="1">
      <c r="B29" s="176">
        <v>203143</v>
      </c>
      <c r="C29" s="374" t="s">
        <v>257</v>
      </c>
      <c r="D29" s="219" t="s">
        <v>53</v>
      </c>
      <c r="E29" s="424">
        <v>220</v>
      </c>
      <c r="F29" s="424"/>
      <c r="G29" s="219">
        <v>0.25</v>
      </c>
      <c r="H29" s="219">
        <v>70</v>
      </c>
      <c r="I29" s="118"/>
      <c r="J29" s="224">
        <v>34360</v>
      </c>
    </row>
    <row r="30" spans="2:10" ht="14.25" customHeight="1">
      <c r="B30" s="176">
        <v>203144</v>
      </c>
      <c r="C30" s="219" t="s">
        <v>258</v>
      </c>
      <c r="D30" s="219" t="s">
        <v>55</v>
      </c>
      <c r="E30" s="424">
        <v>220</v>
      </c>
      <c r="F30" s="424"/>
      <c r="G30" s="219">
        <v>0.25</v>
      </c>
      <c r="H30" s="219">
        <v>75</v>
      </c>
      <c r="I30" s="118"/>
      <c r="J30" s="224">
        <v>36990</v>
      </c>
    </row>
  </sheetData>
  <sheetProtection/>
  <mergeCells count="10">
    <mergeCell ref="E19:F23"/>
    <mergeCell ref="G19:G23"/>
    <mergeCell ref="E30:F30"/>
    <mergeCell ref="E18:F18"/>
    <mergeCell ref="E24:F24"/>
    <mergeCell ref="E25:F25"/>
    <mergeCell ref="E26:F26"/>
    <mergeCell ref="E28:F28"/>
    <mergeCell ref="E29:F29"/>
    <mergeCell ref="E27:F2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74" zoomScaleNormal="74" zoomScalePageLayoutView="0" workbookViewId="0" topLeftCell="A1">
      <pane ySplit="4" topLeftCell="A8" activePane="bottomLeft" state="frozen"/>
      <selection pane="topLeft" activeCell="A1" sqref="A1"/>
      <selection pane="bottomLeft" activeCell="H34" sqref="H34"/>
    </sheetView>
  </sheetViews>
  <sheetFormatPr defaultColWidth="8.8515625" defaultRowHeight="15" outlineLevelCol="1"/>
  <cols>
    <col min="1" max="1" width="8.7109375" style="17" customWidth="1"/>
    <col min="2" max="2" width="42.57421875" style="15" customWidth="1"/>
    <col min="3" max="3" width="10.8515625" style="16" customWidth="1"/>
    <col min="4" max="4" width="8.421875" style="16" customWidth="1"/>
    <col min="5" max="5" width="9.00390625" style="16" customWidth="1"/>
    <col min="6" max="6" width="15.28125" style="16" customWidth="1"/>
    <col min="7" max="7" width="11.28125" style="16" customWidth="1"/>
    <col min="8" max="8" width="9.8515625" style="16" customWidth="1"/>
    <col min="9" max="9" width="16.140625" style="17" customWidth="1"/>
    <col min="10" max="10" width="15.140625" style="17" customWidth="1"/>
    <col min="11" max="11" width="0.13671875" style="16" customWidth="1"/>
    <col min="12" max="12" width="10.57421875" style="16" customWidth="1"/>
    <col min="13" max="13" width="11.421875" style="284" hidden="1" customWidth="1" outlineLevel="1"/>
    <col min="14" max="14" width="13.421875" style="284" hidden="1" customWidth="1" outlineLevel="1"/>
    <col min="15" max="15" width="8.8515625" style="9" customWidth="1" collapsed="1"/>
    <col min="16" max="16384" width="8.8515625" style="9" customWidth="1"/>
  </cols>
  <sheetData>
    <row r="1" spans="1:14" s="28" customFormat="1" ht="18.75" customHeight="1">
      <c r="A1" s="148"/>
      <c r="B1" s="29"/>
      <c r="C1" s="30"/>
      <c r="D1" s="30"/>
      <c r="E1" s="30"/>
      <c r="F1" s="30"/>
      <c r="G1" s="30"/>
      <c r="H1" s="30"/>
      <c r="I1" s="31"/>
      <c r="J1" s="31"/>
      <c r="K1" s="30"/>
      <c r="L1" s="30"/>
      <c r="M1" s="283"/>
      <c r="N1" s="283"/>
    </row>
    <row r="2" ht="6" customHeight="1" hidden="1">
      <c r="A2" s="149"/>
    </row>
    <row r="3" spans="1:14" s="11" customFormat="1" ht="18.75" customHeight="1" hidden="1">
      <c r="A3" s="150"/>
      <c r="B3" s="14"/>
      <c r="C3" s="18"/>
      <c r="D3" s="18"/>
      <c r="E3" s="18"/>
      <c r="F3" s="18"/>
      <c r="G3" s="18"/>
      <c r="H3" s="18"/>
      <c r="I3" s="12"/>
      <c r="J3" s="12"/>
      <c r="K3" s="19"/>
      <c r="L3" s="19"/>
      <c r="M3" s="285"/>
      <c r="N3" s="285"/>
    </row>
    <row r="4" spans="1:14" s="10" customFormat="1" ht="78" customHeight="1">
      <c r="A4" s="288" t="s">
        <v>0</v>
      </c>
      <c r="B4" s="289" t="s">
        <v>1</v>
      </c>
      <c r="C4" s="290" t="s">
        <v>28</v>
      </c>
      <c r="D4" s="290" t="s">
        <v>29</v>
      </c>
      <c r="E4" s="290" t="s">
        <v>5</v>
      </c>
      <c r="F4" s="290" t="s">
        <v>12</v>
      </c>
      <c r="G4" s="290" t="s">
        <v>10</v>
      </c>
      <c r="H4" s="290" t="s">
        <v>133</v>
      </c>
      <c r="I4" s="289" t="s">
        <v>30</v>
      </c>
      <c r="J4" s="289" t="s">
        <v>42</v>
      </c>
      <c r="K4" s="291" t="s">
        <v>3</v>
      </c>
      <c r="L4" s="291" t="s">
        <v>167</v>
      </c>
      <c r="M4" s="282" t="s">
        <v>344</v>
      </c>
      <c r="N4" s="282" t="s">
        <v>347</v>
      </c>
    </row>
    <row r="5" spans="1:14" s="10" customFormat="1" ht="21.75" customHeight="1">
      <c r="A5" s="292"/>
      <c r="B5" s="293" t="s">
        <v>94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5"/>
      <c r="N5" s="295"/>
    </row>
    <row r="6" spans="1:14" ht="14.25">
      <c r="A6" s="25"/>
      <c r="B6" s="296" t="s">
        <v>95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298"/>
    </row>
    <row r="7" spans="1:14" ht="18.75" customHeight="1">
      <c r="A7" s="25">
        <v>207189</v>
      </c>
      <c r="B7" s="119" t="s">
        <v>316</v>
      </c>
      <c r="C7" s="20">
        <v>54</v>
      </c>
      <c r="D7" s="20">
        <v>8.2</v>
      </c>
      <c r="E7" s="20">
        <v>1.9</v>
      </c>
      <c r="F7" s="20" t="s">
        <v>314</v>
      </c>
      <c r="G7" s="21" t="s">
        <v>8</v>
      </c>
      <c r="H7" s="21">
        <v>200</v>
      </c>
      <c r="I7" s="20" t="s">
        <v>260</v>
      </c>
      <c r="J7" s="20" t="s">
        <v>315</v>
      </c>
      <c r="K7" s="120">
        <v>350</v>
      </c>
      <c r="L7" s="93">
        <f>K7*Оглавление!$A$1</f>
        <v>20517</v>
      </c>
      <c r="M7" s="298" t="e">
        <f>L7/(#REF!*Оглавление!$A$2)-1</f>
        <v>#REF!</v>
      </c>
      <c r="N7" s="298" t="e">
        <f>L7/(#REF!*Оглавление!$A$2)-1</f>
        <v>#REF!</v>
      </c>
    </row>
    <row r="8" spans="1:14" ht="18.75" customHeight="1">
      <c r="A8" s="25">
        <v>207191</v>
      </c>
      <c r="B8" s="119" t="s">
        <v>328</v>
      </c>
      <c r="C8" s="20">
        <v>60</v>
      </c>
      <c r="D8" s="20">
        <v>10.5</v>
      </c>
      <c r="E8" s="20">
        <v>4.8</v>
      </c>
      <c r="F8" s="21" t="s">
        <v>66</v>
      </c>
      <c r="G8" s="21" t="s">
        <v>8</v>
      </c>
      <c r="H8" s="21">
        <v>250</v>
      </c>
      <c r="I8" s="20" t="s">
        <v>61</v>
      </c>
      <c r="J8" s="20" t="s">
        <v>322</v>
      </c>
      <c r="K8" s="20">
        <v>407</v>
      </c>
      <c r="L8" s="93">
        <f>K8*Оглавление!$A$1</f>
        <v>23858.34</v>
      </c>
      <c r="M8" s="298" t="e">
        <f>L8/(#REF!*Оглавление!$A$2)-1</f>
        <v>#REF!</v>
      </c>
      <c r="N8" s="298" t="e">
        <f>L8/(#REF!*Оглавление!$A$2)-1</f>
        <v>#REF!</v>
      </c>
    </row>
    <row r="9" spans="1:14" ht="25.5">
      <c r="A9" s="25">
        <v>207193</v>
      </c>
      <c r="B9" s="119" t="s">
        <v>336</v>
      </c>
      <c r="C9" s="20">
        <v>60</v>
      </c>
      <c r="D9" s="20">
        <v>10.5</v>
      </c>
      <c r="E9" s="20">
        <v>4.8</v>
      </c>
      <c r="F9" s="21" t="s">
        <v>66</v>
      </c>
      <c r="G9" s="21" t="s">
        <v>8</v>
      </c>
      <c r="H9" s="21">
        <v>250</v>
      </c>
      <c r="I9" s="20" t="s">
        <v>61</v>
      </c>
      <c r="J9" s="20" t="s">
        <v>322</v>
      </c>
      <c r="K9" s="20">
        <v>437</v>
      </c>
      <c r="L9" s="93">
        <f>K9*Оглавление!$A$1</f>
        <v>25616.94</v>
      </c>
      <c r="M9" s="298" t="e">
        <f>L9/(#REF!*Оглавление!$A$2)-1</f>
        <v>#REF!</v>
      </c>
      <c r="N9" s="298" t="e">
        <f>L9/(#REF!*Оглавление!$A$2)-1</f>
        <v>#REF!</v>
      </c>
    </row>
    <row r="10" spans="1:14" ht="18.75" customHeight="1">
      <c r="A10" s="25">
        <v>207190</v>
      </c>
      <c r="B10" s="119" t="s">
        <v>317</v>
      </c>
      <c r="C10" s="20">
        <v>60</v>
      </c>
      <c r="D10" s="20">
        <v>10.5</v>
      </c>
      <c r="E10" s="20">
        <v>4</v>
      </c>
      <c r="F10" s="21" t="s">
        <v>9</v>
      </c>
      <c r="G10" s="21" t="s">
        <v>8</v>
      </c>
      <c r="H10" s="21">
        <v>250</v>
      </c>
      <c r="I10" s="20" t="s">
        <v>61</v>
      </c>
      <c r="J10" s="20" t="s">
        <v>322</v>
      </c>
      <c r="K10" s="120">
        <v>585</v>
      </c>
      <c r="L10" s="93">
        <f>K10*Оглавление!$A$1</f>
        <v>34292.7</v>
      </c>
      <c r="M10" s="298" t="e">
        <f>L10/(#REF!*Оглавление!$A$2)-1</f>
        <v>#REF!</v>
      </c>
      <c r="N10" s="298" t="e">
        <f>L10/(#REF!*Оглавление!$A$2)-1</f>
        <v>#REF!</v>
      </c>
    </row>
    <row r="11" spans="1:14" ht="25.5">
      <c r="A11" s="25">
        <v>207192</v>
      </c>
      <c r="B11" s="119" t="s">
        <v>329</v>
      </c>
      <c r="C11" s="20">
        <v>60</v>
      </c>
      <c r="D11" s="20">
        <v>10.5</v>
      </c>
      <c r="E11" s="20">
        <v>4</v>
      </c>
      <c r="F11" s="21" t="s">
        <v>9</v>
      </c>
      <c r="G11" s="21" t="s">
        <v>8</v>
      </c>
      <c r="H11" s="21">
        <v>250</v>
      </c>
      <c r="I11" s="20" t="s">
        <v>61</v>
      </c>
      <c r="J11" s="20" t="s">
        <v>322</v>
      </c>
      <c r="K11" s="120">
        <v>625</v>
      </c>
      <c r="L11" s="93">
        <f>K11*Оглавление!$A$1</f>
        <v>36637.5</v>
      </c>
      <c r="M11" s="298" t="e">
        <f>L11/(#REF!*Оглавление!$A$2)-1</f>
        <v>#REF!</v>
      </c>
      <c r="N11" s="298" t="e">
        <f>L11/(#REF!*Оглавление!$A$2)-1</f>
        <v>#REF!</v>
      </c>
    </row>
    <row r="12" spans="1:14" ht="24.75">
      <c r="A12" s="25">
        <v>207203</v>
      </c>
      <c r="B12" s="23" t="s">
        <v>128</v>
      </c>
      <c r="C12" s="20">
        <v>65</v>
      </c>
      <c r="D12" s="20">
        <v>10.5</v>
      </c>
      <c r="E12" s="20">
        <v>4</v>
      </c>
      <c r="F12" s="21" t="s">
        <v>9</v>
      </c>
      <c r="G12" s="21" t="s">
        <v>8</v>
      </c>
      <c r="H12" s="21">
        <v>250</v>
      </c>
      <c r="I12" s="20" t="s">
        <v>61</v>
      </c>
      <c r="J12" s="20" t="s">
        <v>162</v>
      </c>
      <c r="K12" s="120">
        <v>720</v>
      </c>
      <c r="L12" s="93">
        <f>K12*Оглавление!$A$1</f>
        <v>42206.4</v>
      </c>
      <c r="M12" s="298" t="e">
        <f>L12/(#REF!*Оглавление!$A$2)-1</f>
        <v>#REF!</v>
      </c>
      <c r="N12" s="298" t="e">
        <f>L12/(#REF!*Оглавление!$A$2)-1</f>
        <v>#REF!</v>
      </c>
    </row>
    <row r="13" spans="1:14" ht="18.75" customHeight="1">
      <c r="A13" s="25">
        <v>207255</v>
      </c>
      <c r="B13" s="375" t="s">
        <v>310</v>
      </c>
      <c r="C13" s="20">
        <v>80</v>
      </c>
      <c r="D13" s="20">
        <v>15</v>
      </c>
      <c r="E13" s="20">
        <v>4.8</v>
      </c>
      <c r="F13" s="21" t="s">
        <v>66</v>
      </c>
      <c r="G13" s="21" t="s">
        <v>8</v>
      </c>
      <c r="H13" s="21">
        <v>300</v>
      </c>
      <c r="I13" s="20" t="s">
        <v>306</v>
      </c>
      <c r="J13" s="20" t="s">
        <v>305</v>
      </c>
      <c r="K13" s="120">
        <v>479</v>
      </c>
      <c r="L13" s="93">
        <f>K13*Оглавление!$A$1</f>
        <v>28078.98</v>
      </c>
      <c r="M13" s="298" t="e">
        <f>L13/(#REF!*Оглавление!$A$2)-1</f>
        <v>#REF!</v>
      </c>
      <c r="N13" s="298" t="e">
        <f>L13/(#REF!*Оглавление!$A$2)-1</f>
        <v>#REF!</v>
      </c>
    </row>
    <row r="14" spans="1:14" ht="18.75" customHeight="1">
      <c r="A14" s="25">
        <v>207256</v>
      </c>
      <c r="B14" s="119" t="s">
        <v>311</v>
      </c>
      <c r="C14" s="20">
        <v>80</v>
      </c>
      <c r="D14" s="20">
        <v>15</v>
      </c>
      <c r="E14" s="20">
        <v>4</v>
      </c>
      <c r="F14" s="21" t="s">
        <v>9</v>
      </c>
      <c r="G14" s="21" t="s">
        <v>8</v>
      </c>
      <c r="H14" s="21">
        <v>300</v>
      </c>
      <c r="I14" s="20" t="s">
        <v>306</v>
      </c>
      <c r="J14" s="20" t="s">
        <v>305</v>
      </c>
      <c r="K14" s="120">
        <v>695</v>
      </c>
      <c r="L14" s="93">
        <f>K14*Оглавление!$A$1</f>
        <v>40740.9</v>
      </c>
      <c r="M14" s="298" t="e">
        <f>L14/(#REF!*Оглавление!$A$2)-1</f>
        <v>#REF!</v>
      </c>
      <c r="N14" s="298" t="e">
        <f>L14/(#REF!*Оглавление!$A$2)-1</f>
        <v>#REF!</v>
      </c>
    </row>
    <row r="15" spans="1:14" ht="25.5">
      <c r="A15" s="25">
        <v>207195</v>
      </c>
      <c r="B15" s="377" t="s">
        <v>326</v>
      </c>
      <c r="C15" s="20">
        <v>97</v>
      </c>
      <c r="D15" s="20">
        <v>15</v>
      </c>
      <c r="E15" s="20">
        <v>4.8</v>
      </c>
      <c r="F15" s="21" t="s">
        <v>66</v>
      </c>
      <c r="G15" s="21" t="s">
        <v>8</v>
      </c>
      <c r="H15" s="21">
        <v>300</v>
      </c>
      <c r="I15" s="20" t="s">
        <v>320</v>
      </c>
      <c r="J15" s="20" t="s">
        <v>129</v>
      </c>
      <c r="K15" s="120">
        <v>580</v>
      </c>
      <c r="L15" s="93">
        <f>K15*Оглавление!$A$1</f>
        <v>33999.6</v>
      </c>
      <c r="M15" s="298" t="e">
        <f>L15/(#REF!*Оглавление!$A$2)-1</f>
        <v>#REF!</v>
      </c>
      <c r="N15" s="298" t="e">
        <f>L15/(#REF!*Оглавление!$A$2)-1</f>
        <v>#REF!</v>
      </c>
    </row>
    <row r="16" spans="1:14" ht="25.5">
      <c r="A16" s="25">
        <v>207194</v>
      </c>
      <c r="B16" s="119" t="s">
        <v>327</v>
      </c>
      <c r="C16" s="20">
        <v>97</v>
      </c>
      <c r="D16" s="20">
        <v>15</v>
      </c>
      <c r="E16" s="20">
        <v>4</v>
      </c>
      <c r="F16" s="21" t="s">
        <v>9</v>
      </c>
      <c r="G16" s="21" t="s">
        <v>8</v>
      </c>
      <c r="H16" s="21">
        <v>300</v>
      </c>
      <c r="I16" s="20" t="s">
        <v>320</v>
      </c>
      <c r="J16" s="20" t="s">
        <v>129</v>
      </c>
      <c r="K16" s="120">
        <v>787</v>
      </c>
      <c r="L16" s="93">
        <f>K16*Оглавление!$A$1</f>
        <v>46133.939999999995</v>
      </c>
      <c r="M16" s="298" t="e">
        <f>L16/(#REF!*Оглавление!$A$2)-1</f>
        <v>#REF!</v>
      </c>
      <c r="N16" s="298" t="e">
        <f>L16/(#REF!*Оглавление!$A$2)-1</f>
        <v>#REF!</v>
      </c>
    </row>
    <row r="17" spans="1:14" s="8" customFormat="1" ht="25.5">
      <c r="A17" s="122">
        <v>207209</v>
      </c>
      <c r="B17" s="121" t="s">
        <v>230</v>
      </c>
      <c r="C17" s="22">
        <v>100</v>
      </c>
      <c r="D17" s="22">
        <v>18</v>
      </c>
      <c r="E17" s="22">
        <v>4</v>
      </c>
      <c r="F17" s="21" t="s">
        <v>9</v>
      </c>
      <c r="G17" s="21" t="s">
        <v>8</v>
      </c>
      <c r="H17" s="21">
        <v>320</v>
      </c>
      <c r="I17" s="22" t="s">
        <v>62</v>
      </c>
      <c r="J17" s="22" t="s">
        <v>130</v>
      </c>
      <c r="K17" s="120">
        <v>1130</v>
      </c>
      <c r="L17" s="93">
        <f>K17*Оглавление!$A$1</f>
        <v>66240.59999999999</v>
      </c>
      <c r="M17" s="298" t="e">
        <f>L17/(#REF!*Оглавление!$A$2)-1</f>
        <v>#REF!</v>
      </c>
      <c r="N17" s="298" t="e">
        <f>L17/(#REF!*Оглавление!$A$2)-1</f>
        <v>#REF!</v>
      </c>
    </row>
    <row r="18" spans="1:14" s="11" customFormat="1" ht="60.75" customHeight="1">
      <c r="A18" s="288" t="s">
        <v>0</v>
      </c>
      <c r="B18" s="289" t="s">
        <v>1</v>
      </c>
      <c r="C18" s="290" t="s">
        <v>28</v>
      </c>
      <c r="D18" s="290" t="s">
        <v>29</v>
      </c>
      <c r="E18" s="290" t="s">
        <v>5</v>
      </c>
      <c r="F18" s="290" t="s">
        <v>12</v>
      </c>
      <c r="G18" s="290" t="s">
        <v>10</v>
      </c>
      <c r="H18" s="290" t="s">
        <v>133</v>
      </c>
      <c r="I18" s="289" t="s">
        <v>30</v>
      </c>
      <c r="J18" s="289" t="s">
        <v>42</v>
      </c>
      <c r="K18" s="291" t="s">
        <v>3</v>
      </c>
      <c r="L18" s="291" t="s">
        <v>167</v>
      </c>
      <c r="M18" s="291"/>
      <c r="N18" s="291"/>
    </row>
    <row r="19" spans="1:14" s="11" customFormat="1" ht="18.75" customHeight="1">
      <c r="A19" s="122"/>
      <c r="B19" s="296" t="s">
        <v>31</v>
      </c>
      <c r="C19" s="299"/>
      <c r="D19" s="300"/>
      <c r="E19" s="300"/>
      <c r="F19" s="300"/>
      <c r="G19" s="300"/>
      <c r="H19" s="300"/>
      <c r="I19" s="103"/>
      <c r="J19" s="300"/>
      <c r="K19" s="120"/>
      <c r="L19" s="93"/>
      <c r="M19" s="260"/>
      <c r="N19" s="260"/>
    </row>
    <row r="20" spans="1:14" s="11" customFormat="1" ht="18.75" customHeight="1">
      <c r="A20" s="122">
        <v>207250</v>
      </c>
      <c r="B20" s="105" t="s">
        <v>330</v>
      </c>
      <c r="C20" s="229">
        <v>150</v>
      </c>
      <c r="D20" s="229">
        <v>30.5</v>
      </c>
      <c r="E20" s="229">
        <v>4</v>
      </c>
      <c r="F20" s="229" t="s">
        <v>9</v>
      </c>
      <c r="G20" s="229" t="s">
        <v>8</v>
      </c>
      <c r="H20" s="229">
        <v>500</v>
      </c>
      <c r="I20" s="229" t="s">
        <v>321</v>
      </c>
      <c r="J20" s="229" t="s">
        <v>323</v>
      </c>
      <c r="K20" s="98">
        <v>1277</v>
      </c>
      <c r="L20" s="93">
        <f>K20*Оглавление!$A$1</f>
        <v>74857.73999999999</v>
      </c>
      <c r="M20" s="298" t="e">
        <f>L20/(#REF!*Оглавление!$A$2)-1</f>
        <v>#REF!</v>
      </c>
      <c r="N20" s="298" t="e">
        <f>L20/(#REF!*Оглавление!$A$2)-1</f>
        <v>#REF!</v>
      </c>
    </row>
    <row r="21" spans="1:14" s="11" customFormat="1" ht="18.75" customHeight="1">
      <c r="A21" s="122">
        <v>207251</v>
      </c>
      <c r="B21" s="105" t="s">
        <v>331</v>
      </c>
      <c r="C21" s="229">
        <v>161</v>
      </c>
      <c r="D21" s="229">
        <v>30.5</v>
      </c>
      <c r="E21" s="229">
        <v>6.6</v>
      </c>
      <c r="F21" s="229" t="s">
        <v>318</v>
      </c>
      <c r="G21" s="229" t="s">
        <v>8</v>
      </c>
      <c r="H21" s="229">
        <v>500</v>
      </c>
      <c r="I21" s="229" t="s">
        <v>321</v>
      </c>
      <c r="J21" s="229" t="s">
        <v>323</v>
      </c>
      <c r="K21" s="98">
        <v>1459</v>
      </c>
      <c r="L21" s="93">
        <f>K21*Оглавление!$A$1</f>
        <v>85526.58</v>
      </c>
      <c r="M21" s="298" t="e">
        <f>L21/(#REF!*Оглавление!$A$2)-1</f>
        <v>#REF!</v>
      </c>
      <c r="N21" s="298" t="e">
        <f>L21/(#REF!*Оглавление!$A$2)-1</f>
        <v>#REF!</v>
      </c>
    </row>
    <row r="22" spans="1:14" s="11" customFormat="1" ht="18.75" customHeight="1">
      <c r="A22" s="25">
        <v>207271</v>
      </c>
      <c r="B22" s="119" t="s">
        <v>102</v>
      </c>
      <c r="C22" s="25">
        <v>240</v>
      </c>
      <c r="D22" s="25">
        <v>36</v>
      </c>
      <c r="E22" s="25">
        <v>9.4</v>
      </c>
      <c r="F22" s="25" t="s">
        <v>67</v>
      </c>
      <c r="G22" s="229" t="s">
        <v>8</v>
      </c>
      <c r="H22" s="229">
        <v>700</v>
      </c>
      <c r="I22" s="25" t="s">
        <v>209</v>
      </c>
      <c r="J22" s="25" t="s">
        <v>132</v>
      </c>
      <c r="K22" s="98">
        <v>1960</v>
      </c>
      <c r="L22" s="93">
        <f>K22*Оглавление!$A$1</f>
        <v>114895.2</v>
      </c>
      <c r="M22" s="298" t="e">
        <f>L22/(#REF!*Оглавление!$A$2)-1</f>
        <v>#REF!</v>
      </c>
      <c r="N22" s="298" t="e">
        <f>L22/(#REF!*Оглавление!$A$2)-1</f>
        <v>#REF!</v>
      </c>
    </row>
    <row r="23" spans="1:14" s="11" customFormat="1" ht="18" customHeight="1">
      <c r="A23" s="301">
        <v>207257</v>
      </c>
      <c r="B23" s="119" t="s">
        <v>319</v>
      </c>
      <c r="C23" s="301">
        <v>305</v>
      </c>
      <c r="D23" s="25">
        <v>38</v>
      </c>
      <c r="E23" s="25">
        <v>9.4</v>
      </c>
      <c r="F23" s="229" t="s">
        <v>67</v>
      </c>
      <c r="G23" s="229" t="s">
        <v>8</v>
      </c>
      <c r="H23" s="229">
        <v>900</v>
      </c>
      <c r="I23" s="25" t="s">
        <v>324</v>
      </c>
      <c r="J23" s="25" t="s">
        <v>325</v>
      </c>
      <c r="K23" s="98">
        <v>2630</v>
      </c>
      <c r="L23" s="93">
        <f>K23*Оглавление!$A$1</f>
        <v>154170.6</v>
      </c>
      <c r="M23" s="298" t="e">
        <f>L23/(#REF!*Оглавление!$A$2)-1</f>
        <v>#REF!</v>
      </c>
      <c r="N23" s="298" t="e">
        <f>L23/(#REF!*Оглавление!$A$2)-1</f>
        <v>#REF!</v>
      </c>
    </row>
    <row r="24" spans="1:14" s="11" customFormat="1" ht="25.5">
      <c r="A24" s="25"/>
      <c r="B24" s="296" t="s">
        <v>353</v>
      </c>
      <c r="C24" s="302"/>
      <c r="D24" s="302"/>
      <c r="E24" s="302"/>
      <c r="F24" s="302"/>
      <c r="G24" s="302"/>
      <c r="H24" s="302"/>
      <c r="I24" s="302"/>
      <c r="J24" s="303"/>
      <c r="K24" s="120"/>
      <c r="L24" s="93"/>
      <c r="M24" s="298" t="e">
        <f>L24/(#REF!*Оглавление!$A$2)-1</f>
        <v>#REF!</v>
      </c>
      <c r="N24" s="298" t="e">
        <f>L24/(#REF!*Оглавление!$A$2)-1</f>
        <v>#REF!</v>
      </c>
    </row>
    <row r="25" spans="1:14" s="11" customFormat="1" ht="26.25" customHeight="1">
      <c r="A25" s="357">
        <v>207281</v>
      </c>
      <c r="B25" s="121" t="s">
        <v>349</v>
      </c>
      <c r="C25" s="357">
        <v>160</v>
      </c>
      <c r="D25" s="229">
        <v>30.5</v>
      </c>
      <c r="E25" s="229">
        <v>6.6</v>
      </c>
      <c r="F25" s="229" t="s">
        <v>318</v>
      </c>
      <c r="G25" s="229" t="s">
        <v>8</v>
      </c>
      <c r="H25" s="357">
        <v>500</v>
      </c>
      <c r="I25" s="357" t="s">
        <v>348</v>
      </c>
      <c r="J25" s="358"/>
      <c r="K25" s="94">
        <v>1899</v>
      </c>
      <c r="L25" s="93">
        <f>K25*Оглавление!$A$1</f>
        <v>111319.37999999999</v>
      </c>
      <c r="M25" s="298"/>
      <c r="N25" s="298"/>
    </row>
    <row r="26" spans="1:14" s="11" customFormat="1" ht="26.25" customHeight="1">
      <c r="A26" s="25">
        <v>207284</v>
      </c>
      <c r="B26" s="105" t="s">
        <v>351</v>
      </c>
      <c r="C26" s="357">
        <v>255</v>
      </c>
      <c r="D26" s="357">
        <v>38</v>
      </c>
      <c r="E26" s="357">
        <v>9.4</v>
      </c>
      <c r="F26" s="357" t="s">
        <v>60</v>
      </c>
      <c r="G26" s="229" t="s">
        <v>8</v>
      </c>
      <c r="H26" s="357">
        <v>850</v>
      </c>
      <c r="I26" s="357" t="s">
        <v>350</v>
      </c>
      <c r="J26" s="358"/>
      <c r="K26" s="120">
        <v>2611</v>
      </c>
      <c r="L26" s="93">
        <f>K26*Оглавление!$A$1</f>
        <v>153056.82</v>
      </c>
      <c r="M26" s="298"/>
      <c r="N26" s="298"/>
    </row>
    <row r="27" spans="1:14" s="11" customFormat="1" ht="26.25" customHeight="1">
      <c r="A27" s="357">
        <v>207282</v>
      </c>
      <c r="B27" s="359" t="s">
        <v>352</v>
      </c>
      <c r="C27" s="357">
        <v>295</v>
      </c>
      <c r="D27" s="357">
        <v>40</v>
      </c>
      <c r="E27" s="357">
        <v>9.4</v>
      </c>
      <c r="F27" s="357" t="s">
        <v>60</v>
      </c>
      <c r="G27" s="229" t="s">
        <v>8</v>
      </c>
      <c r="H27" s="357">
        <v>950</v>
      </c>
      <c r="I27" s="357" t="s">
        <v>350</v>
      </c>
      <c r="J27" s="357"/>
      <c r="K27" s="357">
        <v>2898</v>
      </c>
      <c r="L27" s="93">
        <f>K27*Оглавление!$A$1</f>
        <v>169880.75999999998</v>
      </c>
      <c r="M27" s="298" t="e">
        <f>L27/(#REF!*Оглавление!$A$2)-1</f>
        <v>#REF!</v>
      </c>
      <c r="N27" s="298" t="e">
        <f>L27/(#REF!*Оглавление!$A$2)-1</f>
        <v>#REF!</v>
      </c>
    </row>
    <row r="28" spans="1:14" s="11" customFormat="1" ht="26.25" customHeight="1">
      <c r="A28" s="304"/>
      <c r="B28" s="305" t="s">
        <v>96</v>
      </c>
      <c r="C28" s="306"/>
      <c r="D28" s="306"/>
      <c r="E28" s="306"/>
      <c r="F28" s="306"/>
      <c r="G28" s="306"/>
      <c r="H28" s="306"/>
      <c r="I28" s="306"/>
      <c r="J28" s="307"/>
      <c r="K28" s="307"/>
      <c r="L28" s="308"/>
      <c r="M28" s="309"/>
      <c r="N28" s="309"/>
    </row>
    <row r="29" spans="1:14" s="13" customFormat="1" ht="22.5" customHeight="1">
      <c r="A29" s="25">
        <v>207222</v>
      </c>
      <c r="B29" s="23" t="s">
        <v>103</v>
      </c>
      <c r="C29" s="20">
        <v>131</v>
      </c>
      <c r="D29" s="20">
        <v>21</v>
      </c>
      <c r="E29" s="20">
        <v>3.1</v>
      </c>
      <c r="F29" s="20" t="s">
        <v>64</v>
      </c>
      <c r="G29" s="20" t="s">
        <v>65</v>
      </c>
      <c r="H29" s="20">
        <v>340</v>
      </c>
      <c r="I29" s="122" t="s">
        <v>63</v>
      </c>
      <c r="J29" s="22" t="s">
        <v>131</v>
      </c>
      <c r="K29" s="120">
        <v>1287</v>
      </c>
      <c r="L29" s="93">
        <f>K29*Оглавление!$A$1</f>
        <v>75443.94</v>
      </c>
      <c r="M29" s="298" t="e">
        <f>L29/(#REF!*Оглавление!$A$2)-1</f>
        <v>#REF!</v>
      </c>
      <c r="N29" s="298" t="e">
        <f>L29/(#REF!*Оглавление!$A$2)-1</f>
        <v>#REF!</v>
      </c>
    </row>
    <row r="30" spans="2:10" ht="18" customHeight="1" thickBot="1">
      <c r="B30" s="24" t="s">
        <v>135</v>
      </c>
      <c r="J30" s="16"/>
    </row>
    <row r="31" spans="1:10" ht="45" customHeight="1">
      <c r="A31" s="151"/>
      <c r="B31" s="123" t="s">
        <v>1</v>
      </c>
      <c r="C31" s="123" t="s">
        <v>42</v>
      </c>
      <c r="D31" s="124" t="s">
        <v>3</v>
      </c>
      <c r="E31" s="443" t="s">
        <v>174</v>
      </c>
      <c r="F31" s="439"/>
      <c r="G31" s="439"/>
      <c r="H31" s="440"/>
      <c r="I31" s="442"/>
      <c r="J31" s="16"/>
    </row>
    <row r="32" spans="1:14" s="236" customFormat="1" ht="18" customHeight="1">
      <c r="A32" s="233">
        <v>207292</v>
      </c>
      <c r="B32" s="105" t="s">
        <v>337</v>
      </c>
      <c r="C32" s="234"/>
      <c r="D32" s="157">
        <v>27</v>
      </c>
      <c r="E32" s="444">
        <f>D32*Оглавление!$A$1</f>
        <v>1582.74</v>
      </c>
      <c r="F32" s="439"/>
      <c r="G32" s="439"/>
      <c r="H32" s="440"/>
      <c r="I32" s="15"/>
      <c r="J32" s="235"/>
      <c r="K32" s="235"/>
      <c r="L32" s="235"/>
      <c r="M32" s="286"/>
      <c r="N32" s="286"/>
    </row>
    <row r="33" spans="1:14" s="236" customFormat="1" ht="18" customHeight="1">
      <c r="A33" s="233">
        <v>207293</v>
      </c>
      <c r="B33" s="105" t="s">
        <v>338</v>
      </c>
      <c r="C33" s="234"/>
      <c r="D33" s="157">
        <v>27</v>
      </c>
      <c r="E33" s="444">
        <f>D33*Оглавление!$A$1</f>
        <v>1582.74</v>
      </c>
      <c r="F33" s="439"/>
      <c r="G33" s="439"/>
      <c r="H33" s="440"/>
      <c r="I33" s="15"/>
      <c r="J33" s="235"/>
      <c r="K33" s="235"/>
      <c r="L33" s="235"/>
      <c r="M33" s="286"/>
      <c r="N33" s="286"/>
    </row>
    <row r="34" spans="1:14" s="237" customFormat="1" ht="18" customHeight="1">
      <c r="A34" s="233">
        <v>207294</v>
      </c>
      <c r="B34" s="105" t="s">
        <v>343</v>
      </c>
      <c r="C34" s="234"/>
      <c r="D34" s="157">
        <v>37</v>
      </c>
      <c r="E34" s="444">
        <f>D34*Оглавление!$A$1</f>
        <v>2168.94</v>
      </c>
      <c r="F34" s="439"/>
      <c r="G34" s="439"/>
      <c r="H34" s="440"/>
      <c r="J34" s="238"/>
      <c r="K34" s="238"/>
      <c r="L34" s="238"/>
      <c r="M34" s="287"/>
      <c r="N34" s="287"/>
    </row>
    <row r="35" spans="1:10" ht="16.5" customHeight="1">
      <c r="A35" s="152" t="s">
        <v>138</v>
      </c>
      <c r="B35" s="23" t="s">
        <v>134</v>
      </c>
      <c r="C35" s="20" t="s">
        <v>141</v>
      </c>
      <c r="D35" s="20">
        <v>42</v>
      </c>
      <c r="E35" s="444">
        <f>D35*Оглавление!$A$1</f>
        <v>2462.04</v>
      </c>
      <c r="F35" s="445"/>
      <c r="G35" s="441"/>
      <c r="H35" s="441"/>
      <c r="J35" s="16"/>
    </row>
    <row r="36" spans="1:10" ht="18" customHeight="1">
      <c r="A36" s="152" t="s">
        <v>139</v>
      </c>
      <c r="B36" s="23" t="s">
        <v>136</v>
      </c>
      <c r="C36" s="20" t="s">
        <v>142</v>
      </c>
      <c r="D36" s="20">
        <v>50</v>
      </c>
      <c r="E36" s="444">
        <f>D36*Оглавление!$A$1</f>
        <v>2931</v>
      </c>
      <c r="F36" s="445"/>
      <c r="G36" s="441"/>
      <c r="H36" s="441"/>
      <c r="J36" s="16"/>
    </row>
    <row r="37" spans="1:10" ht="27" customHeight="1">
      <c r="A37" s="152" t="s">
        <v>307</v>
      </c>
      <c r="B37" s="23" t="s">
        <v>340</v>
      </c>
      <c r="C37" s="20" t="s">
        <v>341</v>
      </c>
      <c r="D37" s="20">
        <v>50</v>
      </c>
      <c r="E37" s="444">
        <f>D37*Оглавление!$A$1</f>
        <v>2931</v>
      </c>
      <c r="F37" s="445"/>
      <c r="G37" s="441"/>
      <c r="H37" s="441"/>
      <c r="J37" s="16"/>
    </row>
    <row r="38" spans="1:10" ht="18" customHeight="1">
      <c r="A38" s="152" t="s">
        <v>140</v>
      </c>
      <c r="B38" s="23" t="s">
        <v>137</v>
      </c>
      <c r="C38" s="164" t="s">
        <v>143</v>
      </c>
      <c r="D38" s="20">
        <v>54</v>
      </c>
      <c r="E38" s="444">
        <f>D38*Оглавление!$A$1</f>
        <v>3165.48</v>
      </c>
      <c r="F38" s="445"/>
      <c r="G38" s="441"/>
      <c r="H38" s="441"/>
      <c r="J38" s="16"/>
    </row>
    <row r="39" spans="1:3" ht="30.75" customHeight="1">
      <c r="A39" s="153" t="s">
        <v>83</v>
      </c>
      <c r="B39" s="90"/>
      <c r="C39" s="90"/>
    </row>
    <row r="40" spans="1:2" ht="15">
      <c r="A40" s="154" t="s">
        <v>77</v>
      </c>
      <c r="B40" s="125" t="s">
        <v>78</v>
      </c>
    </row>
    <row r="41" spans="1:2" ht="15">
      <c r="A41" s="155" t="s">
        <v>85</v>
      </c>
      <c r="B41" s="126" t="s">
        <v>88</v>
      </c>
    </row>
    <row r="42" spans="1:2" ht="15">
      <c r="A42" s="155" t="s">
        <v>86</v>
      </c>
      <c r="B42" s="126" t="s">
        <v>89</v>
      </c>
    </row>
    <row r="43" spans="1:2" ht="15">
      <c r="A43" s="155" t="s">
        <v>82</v>
      </c>
      <c r="B43" s="126" t="s">
        <v>90</v>
      </c>
    </row>
    <row r="44" spans="1:2" ht="15">
      <c r="A44" s="155" t="s">
        <v>84</v>
      </c>
      <c r="B44" s="126" t="s">
        <v>91</v>
      </c>
    </row>
    <row r="45" spans="1:2" ht="15">
      <c r="A45" s="154" t="s">
        <v>79</v>
      </c>
      <c r="B45" s="125" t="s">
        <v>80</v>
      </c>
    </row>
    <row r="46" spans="1:2" ht="30">
      <c r="A46" s="154" t="s">
        <v>81</v>
      </c>
      <c r="B46" s="125" t="s">
        <v>93</v>
      </c>
    </row>
    <row r="47" spans="1:2" ht="15">
      <c r="A47" s="155" t="s">
        <v>87</v>
      </c>
      <c r="B47" s="126" t="s">
        <v>92</v>
      </c>
    </row>
  </sheetData>
  <sheetProtection/>
  <printOptions/>
  <pageMargins left="0" right="0" top="0" bottom="0" header="0.31496062992125984" footer="0.31496062992125984"/>
  <pageSetup fitToHeight="2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91" zoomScaleNormal="91" zoomScalePageLayoutView="0" workbookViewId="0" topLeftCell="A1">
      <selection activeCell="R6" sqref="R6"/>
    </sheetView>
  </sheetViews>
  <sheetFormatPr defaultColWidth="8.8515625" defaultRowHeight="15" outlineLevelCol="1"/>
  <cols>
    <col min="1" max="1" width="0.13671875" style="145" customWidth="1"/>
    <col min="2" max="2" width="8.140625" style="146" customWidth="1"/>
    <col min="3" max="3" width="14.8515625" style="145" customWidth="1"/>
    <col min="4" max="4" width="10.57421875" style="145" customWidth="1"/>
    <col min="5" max="5" width="7.7109375" style="145" customWidth="1"/>
    <col min="6" max="6" width="8.28125" style="145" customWidth="1"/>
    <col min="7" max="7" width="12.28125" style="145" bestFit="1" customWidth="1"/>
    <col min="8" max="8" width="8.8515625" style="145" customWidth="1"/>
    <col min="9" max="9" width="12.57421875" style="145" customWidth="1"/>
    <col min="10" max="10" width="10.140625" style="145" customWidth="1"/>
    <col min="11" max="11" width="0.2890625" style="145" hidden="1" customWidth="1"/>
    <col min="12" max="12" width="10.00390625" style="145" customWidth="1"/>
    <col min="13" max="13" width="8.8515625" style="311" hidden="1" customWidth="1" outlineLevel="1"/>
    <col min="14" max="14" width="10.00390625" style="311" hidden="1" customWidth="1" outlineLevel="1"/>
    <col min="15" max="15" width="8.8515625" style="145" customWidth="1" collapsed="1"/>
    <col min="16" max="16384" width="8.8515625" style="145" customWidth="1"/>
  </cols>
  <sheetData>
    <row r="1" spans="1:14" s="143" customFormat="1" ht="12.75">
      <c r="A1" s="143">
        <v>0</v>
      </c>
      <c r="B1" s="144"/>
      <c r="M1" s="310"/>
      <c r="N1" s="310"/>
    </row>
    <row r="5" ht="77.25" customHeight="1"/>
    <row r="6" spans="1:14" s="128" customFormat="1" ht="36" customHeight="1">
      <c r="A6" s="127"/>
      <c r="B6" s="312"/>
      <c r="C6" s="313" t="s">
        <v>32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15"/>
    </row>
    <row r="7" spans="2:14" s="129" customFormat="1" ht="54" customHeight="1">
      <c r="B7" s="130" t="s">
        <v>0</v>
      </c>
      <c r="C7" s="130" t="s">
        <v>1</v>
      </c>
      <c r="D7" s="130" t="s">
        <v>28</v>
      </c>
      <c r="E7" s="130" t="s">
        <v>33</v>
      </c>
      <c r="F7" s="130" t="s">
        <v>5</v>
      </c>
      <c r="G7" s="130" t="s">
        <v>12</v>
      </c>
      <c r="H7" s="130" t="s">
        <v>10</v>
      </c>
      <c r="I7" s="130" t="s">
        <v>105</v>
      </c>
      <c r="J7" s="130" t="s">
        <v>106</v>
      </c>
      <c r="K7" s="131" t="s">
        <v>3</v>
      </c>
      <c r="L7" s="131" t="s">
        <v>168</v>
      </c>
      <c r="M7" s="275" t="s">
        <v>344</v>
      </c>
      <c r="N7" s="275" t="s">
        <v>347</v>
      </c>
    </row>
    <row r="8" spans="2:14" s="129" customFormat="1" ht="22.5" customHeight="1">
      <c r="B8" s="316"/>
      <c r="C8" s="428" t="s">
        <v>71</v>
      </c>
      <c r="D8" s="428"/>
      <c r="E8" s="428"/>
      <c r="F8" s="428"/>
      <c r="G8" s="428"/>
      <c r="H8" s="428"/>
      <c r="I8" s="428"/>
      <c r="J8" s="317"/>
      <c r="K8" s="318"/>
      <c r="L8" s="318"/>
      <c r="M8" s="320"/>
      <c r="N8" s="320"/>
    </row>
    <row r="9" spans="2:14" s="129" customFormat="1" ht="23.25" customHeight="1">
      <c r="B9" s="132">
        <v>207500</v>
      </c>
      <c r="C9" s="133" t="s">
        <v>73</v>
      </c>
      <c r="D9" s="132">
        <v>79</v>
      </c>
      <c r="E9" s="132">
        <v>10</v>
      </c>
      <c r="F9" s="132">
        <v>4</v>
      </c>
      <c r="G9" s="132" t="s">
        <v>9</v>
      </c>
      <c r="H9" s="132" t="s">
        <v>8</v>
      </c>
      <c r="I9" s="132" t="s">
        <v>308</v>
      </c>
      <c r="J9" s="132" t="s">
        <v>104</v>
      </c>
      <c r="K9" s="134">
        <v>1098</v>
      </c>
      <c r="L9" s="147">
        <f>K9*Оглавление!$A$1</f>
        <v>64364.759999999995</v>
      </c>
      <c r="M9" s="321" t="e">
        <f>L9/(#REF!*Оглавление!$A$2)-1</f>
        <v>#REF!</v>
      </c>
      <c r="N9" s="321" t="e">
        <f>L9/(#REF!*Оглавление!$A$2)-1</f>
        <v>#REF!</v>
      </c>
    </row>
    <row r="10" spans="2:14" s="129" customFormat="1" ht="21" customHeight="1">
      <c r="B10" s="132">
        <v>207501</v>
      </c>
      <c r="C10" s="133" t="s">
        <v>169</v>
      </c>
      <c r="D10" s="132">
        <v>79</v>
      </c>
      <c r="E10" s="132">
        <v>10</v>
      </c>
      <c r="F10" s="132">
        <v>4</v>
      </c>
      <c r="G10" s="132" t="s">
        <v>170</v>
      </c>
      <c r="H10" s="132" t="s">
        <v>8</v>
      </c>
      <c r="I10" s="132" t="s">
        <v>308</v>
      </c>
      <c r="J10" s="132" t="s">
        <v>104</v>
      </c>
      <c r="K10" s="135">
        <v>830</v>
      </c>
      <c r="L10" s="147">
        <f>K10*Оглавление!$A$1</f>
        <v>48654.6</v>
      </c>
      <c r="M10" s="321" t="e">
        <f>L10/(#REF!*Оглавление!$A$2)-1</f>
        <v>#REF!</v>
      </c>
      <c r="N10" s="321" t="e">
        <f>L10/(#REF!*Оглавление!$A$2)-1</f>
        <v>#REF!</v>
      </c>
    </row>
    <row r="11" spans="2:14" s="129" customFormat="1" ht="19.5" customHeight="1">
      <c r="B11" s="132">
        <v>207507</v>
      </c>
      <c r="C11" s="133" t="s">
        <v>396</v>
      </c>
      <c r="D11" s="132">
        <v>76</v>
      </c>
      <c r="E11" s="132">
        <v>10</v>
      </c>
      <c r="F11" s="132">
        <v>4</v>
      </c>
      <c r="G11" s="132" t="s">
        <v>397</v>
      </c>
      <c r="H11" s="132" t="s">
        <v>8</v>
      </c>
      <c r="I11" s="132" t="s">
        <v>398</v>
      </c>
      <c r="J11" s="132" t="s">
        <v>104</v>
      </c>
      <c r="K11" s="134">
        <v>790</v>
      </c>
      <c r="L11" s="147">
        <f>K11*Оглавление!$A$1</f>
        <v>46309.799999999996</v>
      </c>
      <c r="M11" s="321" t="e">
        <f>L11/(#REF!*Оглавление!$A$2)-1</f>
        <v>#REF!</v>
      </c>
      <c r="N11" s="321" t="e">
        <f>L11/(#REF!*Оглавление!$A$2)-1</f>
        <v>#REF!</v>
      </c>
    </row>
    <row r="12" spans="2:14" s="129" customFormat="1" ht="17.25" customHeight="1">
      <c r="B12" s="319"/>
      <c r="C12" s="429" t="s">
        <v>72</v>
      </c>
      <c r="D12" s="429"/>
      <c r="E12" s="429"/>
      <c r="F12" s="429"/>
      <c r="G12" s="429"/>
      <c r="H12" s="429"/>
      <c r="I12" s="429"/>
      <c r="J12" s="323"/>
      <c r="K12" s="319"/>
      <c r="L12" s="324"/>
      <c r="M12" s="325"/>
      <c r="N12" s="325"/>
    </row>
    <row r="13" spans="2:14" s="129" customFormat="1" ht="12.75" hidden="1">
      <c r="B13" s="132">
        <v>207549</v>
      </c>
      <c r="C13" s="133" t="s">
        <v>74</v>
      </c>
      <c r="D13" s="132">
        <v>70</v>
      </c>
      <c r="E13" s="132">
        <v>7</v>
      </c>
      <c r="F13" s="132">
        <v>2.2</v>
      </c>
      <c r="G13" s="132" t="s">
        <v>7</v>
      </c>
      <c r="H13" s="132" t="s">
        <v>6</v>
      </c>
      <c r="I13" s="132" t="s">
        <v>34</v>
      </c>
      <c r="J13" s="132" t="s">
        <v>107</v>
      </c>
      <c r="K13" s="135">
        <v>698</v>
      </c>
      <c r="L13" s="322">
        <f>K13*Оглавление!$A$1</f>
        <v>40916.759999999995</v>
      </c>
      <c r="M13" s="321" t="e">
        <f>L13/(#REF!*Оглавление!$A$2)-1</f>
        <v>#REF!</v>
      </c>
      <c r="N13" s="321" t="e">
        <f>L13/(#REF!*Оглавление!$A$2)-1</f>
        <v>#REF!</v>
      </c>
    </row>
    <row r="14" spans="1:14" s="129" customFormat="1" ht="21" customHeight="1" hidden="1">
      <c r="A14" s="129" t="s">
        <v>202</v>
      </c>
      <c r="B14" s="132">
        <v>207551</v>
      </c>
      <c r="C14" s="133" t="s">
        <v>75</v>
      </c>
      <c r="D14" s="132">
        <v>80</v>
      </c>
      <c r="E14" s="132">
        <v>8</v>
      </c>
      <c r="F14" s="132">
        <v>2.2</v>
      </c>
      <c r="G14" s="132" t="s">
        <v>7</v>
      </c>
      <c r="H14" s="132" t="s">
        <v>6</v>
      </c>
      <c r="I14" s="132" t="s">
        <v>34</v>
      </c>
      <c r="J14" s="132" t="s">
        <v>107</v>
      </c>
      <c r="K14" s="136">
        <v>529</v>
      </c>
      <c r="L14" s="147">
        <f>K14*Оглавление!$A$1</f>
        <v>31009.98</v>
      </c>
      <c r="M14" s="321" t="e">
        <f>L14/(#REF!*Оглавление!$A$2)-1</f>
        <v>#REF!</v>
      </c>
      <c r="N14" s="321" t="e">
        <f>L14/(#REF!*Оглавление!$A$2)-1</f>
        <v>#REF!</v>
      </c>
    </row>
    <row r="15" spans="2:14" s="129" customFormat="1" ht="21" customHeight="1">
      <c r="B15" s="132">
        <v>207581</v>
      </c>
      <c r="C15" s="133" t="s">
        <v>207</v>
      </c>
      <c r="D15" s="132">
        <v>80</v>
      </c>
      <c r="E15" s="132">
        <v>7.5</v>
      </c>
      <c r="F15" s="132">
        <v>3</v>
      </c>
      <c r="G15" s="132" t="s">
        <v>7</v>
      </c>
      <c r="H15" s="132" t="s">
        <v>6</v>
      </c>
      <c r="I15" s="132" t="s">
        <v>204</v>
      </c>
      <c r="J15" s="137" t="s">
        <v>203</v>
      </c>
      <c r="K15" s="132">
        <v>529</v>
      </c>
      <c r="L15" s="147">
        <f>K15*Оглавление!$A$1</f>
        <v>31009.98</v>
      </c>
      <c r="M15" s="321" t="e">
        <f>L15/(#REF!*Оглавление!$A$2)-1</f>
        <v>#REF!</v>
      </c>
      <c r="N15" s="321" t="e">
        <f>L15/(#REF!*Оглавление!$A$2)-1</f>
        <v>#REF!</v>
      </c>
    </row>
    <row r="16" spans="2:14" ht="21" customHeight="1">
      <c r="B16" s="138">
        <v>207582</v>
      </c>
      <c r="C16" s="133" t="s">
        <v>208</v>
      </c>
      <c r="D16" s="132">
        <v>90</v>
      </c>
      <c r="E16" s="132">
        <v>9</v>
      </c>
      <c r="F16" s="132">
        <v>3</v>
      </c>
      <c r="G16" s="132" t="s">
        <v>7</v>
      </c>
      <c r="H16" s="132" t="s">
        <v>6</v>
      </c>
      <c r="I16" s="132" t="s">
        <v>204</v>
      </c>
      <c r="J16" s="132" t="s">
        <v>205</v>
      </c>
      <c r="K16" s="138">
        <v>557</v>
      </c>
      <c r="L16" s="147">
        <f>K16*Оглавление!$A$1</f>
        <v>32651.34</v>
      </c>
      <c r="M16" s="321" t="e">
        <f>L16/(#REF!*Оглавление!$A$2)-1</f>
        <v>#REF!</v>
      </c>
      <c r="N16" s="321" t="e">
        <f>L16/(#REF!*Оглавление!$A$2)-1</f>
        <v>#REF!</v>
      </c>
    </row>
    <row r="17" spans="2:12" ht="27" customHeight="1">
      <c r="B17" s="138">
        <v>207583</v>
      </c>
      <c r="C17" s="133" t="s">
        <v>399</v>
      </c>
      <c r="D17" s="132">
        <v>90</v>
      </c>
      <c r="E17" s="132">
        <v>9</v>
      </c>
      <c r="F17" s="132">
        <v>3</v>
      </c>
      <c r="G17" s="132" t="s">
        <v>7</v>
      </c>
      <c r="H17" s="132" t="s">
        <v>6</v>
      </c>
      <c r="I17" s="132" t="s">
        <v>204</v>
      </c>
      <c r="J17" s="132" t="s">
        <v>205</v>
      </c>
      <c r="K17" s="138">
        <v>797</v>
      </c>
      <c r="L17" s="147">
        <f>K17*Оглавление!$A$1</f>
        <v>46720.14</v>
      </c>
    </row>
  </sheetData>
  <sheetProtection/>
  <mergeCells count="2">
    <mergeCell ref="C8:I8"/>
    <mergeCell ref="C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="78" zoomScaleNormal="78" zoomScalePageLayoutView="0" workbookViewId="0" topLeftCell="A1">
      <selection activeCell="P4" sqref="P4"/>
    </sheetView>
  </sheetViews>
  <sheetFormatPr defaultColWidth="8.8515625" defaultRowHeight="15" outlineLevelCol="1"/>
  <cols>
    <col min="1" max="1" width="8.00390625" style="50" customWidth="1"/>
    <col min="2" max="2" width="24.00390625" style="50" customWidth="1"/>
    <col min="3" max="3" width="7.00390625" style="50" customWidth="1"/>
    <col min="4" max="4" width="25.140625" style="50" customWidth="1"/>
    <col min="5" max="5" width="10.421875" style="50" customWidth="1"/>
    <col min="6" max="6" width="20.140625" style="50" customWidth="1"/>
    <col min="7" max="7" width="7.28125" style="50" customWidth="1"/>
    <col min="8" max="8" width="11.140625" style="50" customWidth="1"/>
    <col min="9" max="9" width="12.28125" style="50" customWidth="1"/>
    <col min="10" max="10" width="8.57421875" style="50" customWidth="1"/>
    <col min="11" max="11" width="8.8515625" style="330" hidden="1" customWidth="1" outlineLevel="1"/>
    <col min="12" max="12" width="9.7109375" style="330" hidden="1" customWidth="1" outlineLevel="1"/>
    <col min="13" max="13" width="8.8515625" style="50" customWidth="1" collapsed="1"/>
    <col min="14" max="16384" width="8.8515625" style="50" customWidth="1"/>
  </cols>
  <sheetData>
    <row r="1" spans="1:12" s="54" customFormat="1" ht="12.75">
      <c r="A1" s="53">
        <v>0</v>
      </c>
      <c r="B1" s="40"/>
      <c r="D1" s="55"/>
      <c r="F1" s="53"/>
      <c r="H1" s="53"/>
      <c r="J1" s="53"/>
      <c r="K1" s="326"/>
      <c r="L1" s="327"/>
    </row>
    <row r="2" spans="1:12" s="7" customFormat="1" ht="32.25" customHeight="1">
      <c r="A2" s="255"/>
      <c r="B2" s="331" t="s">
        <v>110</v>
      </c>
      <c r="C2" s="91"/>
      <c r="D2" s="91"/>
      <c r="E2" s="91"/>
      <c r="F2" s="91"/>
      <c r="G2" s="91"/>
      <c r="H2" s="255"/>
      <c r="I2" s="256"/>
      <c r="J2" s="256"/>
      <c r="K2" s="257"/>
      <c r="L2" s="257"/>
    </row>
    <row r="3" spans="1:12" s="7" customFormat="1" ht="57" customHeight="1">
      <c r="A3" s="97" t="s">
        <v>0</v>
      </c>
      <c r="B3" s="97" t="s">
        <v>1</v>
      </c>
      <c r="C3" s="97" t="s">
        <v>5</v>
      </c>
      <c r="D3" s="97" t="s">
        <v>113</v>
      </c>
      <c r="E3" s="97" t="s">
        <v>115</v>
      </c>
      <c r="F3" s="97" t="s">
        <v>10</v>
      </c>
      <c r="G3" s="97" t="s">
        <v>2</v>
      </c>
      <c r="H3" s="97" t="s">
        <v>117</v>
      </c>
      <c r="I3" s="157" t="s">
        <v>168</v>
      </c>
      <c r="J3" s="157" t="s">
        <v>3</v>
      </c>
      <c r="K3" s="281" t="s">
        <v>344</v>
      </c>
      <c r="L3" s="281" t="s">
        <v>347</v>
      </c>
    </row>
    <row r="4" spans="1:12" s="7" customFormat="1" ht="67.5" customHeight="1">
      <c r="A4" s="251">
        <v>207000</v>
      </c>
      <c r="B4" s="158" t="s">
        <v>112</v>
      </c>
      <c r="C4" s="251">
        <v>1.7</v>
      </c>
      <c r="D4" s="158" t="s">
        <v>114</v>
      </c>
      <c r="E4" s="251">
        <v>0.8</v>
      </c>
      <c r="F4" s="158" t="s">
        <v>116</v>
      </c>
      <c r="G4" s="251">
        <v>20.5</v>
      </c>
      <c r="H4" s="251" t="s">
        <v>118</v>
      </c>
      <c r="I4" s="216">
        <f>J4*Оглавление!$A$1</f>
        <v>17872.11971076923</v>
      </c>
      <c r="J4" s="217">
        <v>304.8809230769231</v>
      </c>
      <c r="K4" s="332" t="e">
        <f>I4/(#REF!*Оглавление!$A$2)-1</f>
        <v>#REF!</v>
      </c>
      <c r="L4" s="332" t="e">
        <f>I4/(#REF!*Оглавление!$A$2)-1</f>
        <v>#REF!</v>
      </c>
    </row>
    <row r="5" spans="1:12" s="7" customFormat="1" ht="39.75" customHeight="1">
      <c r="A5" s="159" t="s">
        <v>111</v>
      </c>
      <c r="B5" s="160" t="s">
        <v>119</v>
      </c>
      <c r="C5" s="430" t="s">
        <v>122</v>
      </c>
      <c r="D5" s="431"/>
      <c r="E5" s="431"/>
      <c r="F5" s="431"/>
      <c r="G5" s="431"/>
      <c r="H5" s="431"/>
      <c r="I5" s="216">
        <f>J5*Оглавление!$A$1</f>
        <v>930.0198276923074</v>
      </c>
      <c r="J5" s="217">
        <v>15.865230769230767</v>
      </c>
      <c r="K5" s="332" t="e">
        <f>I5/(#REF!*Оглавление!$A$2)-1</f>
        <v>#REF!</v>
      </c>
      <c r="L5" s="332" t="e">
        <f>I5/(#REF!*Оглавление!$A$2)-1</f>
        <v>#REF!</v>
      </c>
    </row>
    <row r="6" spans="1:12" s="7" customFormat="1" ht="39.75" customHeight="1">
      <c r="A6" s="251">
        <v>207002</v>
      </c>
      <c r="B6" s="160" t="s">
        <v>120</v>
      </c>
      <c r="C6" s="431"/>
      <c r="D6" s="431"/>
      <c r="E6" s="431"/>
      <c r="F6" s="431"/>
      <c r="G6" s="431"/>
      <c r="H6" s="431"/>
      <c r="I6" s="216">
        <f>J6*Оглавление!$A$1</f>
        <v>1029.6648092307692</v>
      </c>
      <c r="J6" s="217">
        <v>17.565076923076923</v>
      </c>
      <c r="K6" s="332" t="e">
        <f>I6/(#REF!*Оглавление!$A$2)-1</f>
        <v>#REF!</v>
      </c>
      <c r="L6" s="332" t="e">
        <f>I6/(#REF!*Оглавление!$A$2)-1</f>
        <v>#REF!</v>
      </c>
    </row>
    <row r="7" spans="1:12" s="7" customFormat="1" ht="39.75" customHeight="1">
      <c r="A7" s="251">
        <v>207003</v>
      </c>
      <c r="B7" s="161" t="s">
        <v>121</v>
      </c>
      <c r="C7" s="430"/>
      <c r="D7" s="430"/>
      <c r="E7" s="430"/>
      <c r="F7" s="430"/>
      <c r="G7" s="430"/>
      <c r="H7" s="430"/>
      <c r="I7" s="216">
        <f>J7*Оглавление!$A$1</f>
        <v>959.7897692307694</v>
      </c>
      <c r="J7" s="196">
        <v>16.373076923076926</v>
      </c>
      <c r="K7" s="332" t="e">
        <f>I7/(#REF!*Оглавление!$A$2)-1</f>
        <v>#REF!</v>
      </c>
      <c r="L7" s="332" t="e">
        <f>I7/(#REF!*Оглавление!$A$2)-1</f>
        <v>#REF!</v>
      </c>
    </row>
    <row r="8" spans="11:12" s="7" customFormat="1" ht="54" customHeight="1">
      <c r="K8" s="328"/>
      <c r="L8" s="329"/>
    </row>
  </sheetData>
  <sheetProtection/>
  <mergeCells count="1">
    <mergeCell ref="C5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1" sqref="A1:J1"/>
    </sheetView>
  </sheetViews>
  <sheetFormatPr defaultColWidth="15.8515625" defaultRowHeight="15" outlineLevelCol="1"/>
  <cols>
    <col min="1" max="1" width="9.00390625" style="50" customWidth="1"/>
    <col min="2" max="2" width="42.8515625" style="50" customWidth="1"/>
    <col min="3" max="4" width="9.28125" style="50" customWidth="1"/>
    <col min="5" max="5" width="10.28125" style="50" customWidth="1"/>
    <col min="6" max="6" width="9.7109375" style="50" customWidth="1"/>
    <col min="7" max="7" width="18.8515625" style="50" customWidth="1"/>
    <col min="8" max="8" width="7.7109375" style="50" customWidth="1"/>
    <col min="9" max="9" width="10.7109375" style="50" hidden="1" customWidth="1"/>
    <col min="10" max="10" width="12.8515625" style="50" customWidth="1"/>
    <col min="11" max="12" width="15.8515625" style="330" hidden="1" customWidth="1" outlineLevel="1"/>
    <col min="13" max="13" width="29.7109375" style="86" customWidth="1" collapsed="1"/>
    <col min="14" max="16384" width="15.8515625" style="50" customWidth="1"/>
  </cols>
  <sheetData>
    <row r="1" spans="1:12" ht="27" customHeight="1">
      <c r="A1" s="432" t="s">
        <v>159</v>
      </c>
      <c r="B1" s="432"/>
      <c r="C1" s="432"/>
      <c r="D1" s="432"/>
      <c r="E1" s="432"/>
      <c r="F1" s="432"/>
      <c r="G1" s="432"/>
      <c r="H1" s="432"/>
      <c r="I1" s="432"/>
      <c r="J1" s="432"/>
      <c r="K1" s="335"/>
      <c r="L1" s="335"/>
    </row>
    <row r="2" spans="1:13" s="56" customFormat="1" ht="49.5" customHeight="1">
      <c r="A2" s="333" t="s">
        <v>0</v>
      </c>
      <c r="B2" s="333" t="s">
        <v>1</v>
      </c>
      <c r="C2" s="333" t="s">
        <v>5</v>
      </c>
      <c r="D2" s="333" t="s">
        <v>40</v>
      </c>
      <c r="E2" s="333" t="s">
        <v>156</v>
      </c>
      <c r="F2" s="333" t="s">
        <v>157</v>
      </c>
      <c r="G2" s="333" t="s">
        <v>42</v>
      </c>
      <c r="H2" s="333" t="s">
        <v>43</v>
      </c>
      <c r="I2" s="334" t="s">
        <v>3</v>
      </c>
      <c r="J2" s="253" t="s">
        <v>160</v>
      </c>
      <c r="K2" s="281" t="s">
        <v>344</v>
      </c>
      <c r="L2" s="281" t="s">
        <v>347</v>
      </c>
      <c r="M2" s="87"/>
    </row>
    <row r="3" spans="1:12" ht="24.75" customHeight="1">
      <c r="A3" s="201">
        <v>490441</v>
      </c>
      <c r="B3" s="74" t="s">
        <v>217</v>
      </c>
      <c r="C3" s="252">
        <v>3</v>
      </c>
      <c r="D3" s="252">
        <v>380</v>
      </c>
      <c r="E3" s="252">
        <v>35</v>
      </c>
      <c r="F3" s="252">
        <v>6</v>
      </c>
      <c r="G3" s="252" t="s">
        <v>199</v>
      </c>
      <c r="H3" s="252">
        <v>360</v>
      </c>
      <c r="I3" s="252">
        <v>1437</v>
      </c>
      <c r="J3" s="93">
        <f>I3*Оглавление!$A$1</f>
        <v>84236.94</v>
      </c>
      <c r="K3" s="336" t="e">
        <f>J3/(#REF!*Оглавление!$A$2)-1</f>
        <v>#REF!</v>
      </c>
      <c r="L3" s="336" t="e">
        <f>J3/(#REF!*Оглавление!$A$2)-1</f>
        <v>#REF!</v>
      </c>
    </row>
    <row r="4" spans="1:12" ht="24.75" customHeight="1">
      <c r="A4" s="201">
        <v>490520</v>
      </c>
      <c r="B4" s="411" t="s">
        <v>406</v>
      </c>
      <c r="C4" s="410">
        <v>3</v>
      </c>
      <c r="D4" s="410">
        <v>380</v>
      </c>
      <c r="E4" s="410">
        <v>40</v>
      </c>
      <c r="F4" s="410">
        <v>6</v>
      </c>
      <c r="G4" s="410" t="s">
        <v>409</v>
      </c>
      <c r="H4" s="201">
        <v>377</v>
      </c>
      <c r="I4" s="201">
        <v>1385</v>
      </c>
      <c r="J4" s="93">
        <f>I4*Оглавление!$A$1</f>
        <v>81188.7</v>
      </c>
      <c r="K4" s="336"/>
      <c r="L4" s="336"/>
    </row>
    <row r="5" spans="1:12" ht="30.75" customHeight="1">
      <c r="A5" s="201">
        <v>490445</v>
      </c>
      <c r="B5" s="74" t="s">
        <v>218</v>
      </c>
      <c r="C5" s="252">
        <v>3</v>
      </c>
      <c r="D5" s="252">
        <v>380</v>
      </c>
      <c r="E5" s="252">
        <v>38</v>
      </c>
      <c r="F5" s="252">
        <v>6</v>
      </c>
      <c r="G5" s="252" t="s">
        <v>206</v>
      </c>
      <c r="H5" s="252">
        <v>400</v>
      </c>
      <c r="I5" s="252">
        <v>1555</v>
      </c>
      <c r="J5" s="93">
        <f>I5*Оглавление!$A$1</f>
        <v>91154.09999999999</v>
      </c>
      <c r="K5" s="336" t="e">
        <f>J5/(#REF!*Оглавление!$A$2)-1</f>
        <v>#REF!</v>
      </c>
      <c r="L5" s="336" t="e">
        <f>J5/(#REF!*Оглавление!$A$2)-1</f>
        <v>#REF!</v>
      </c>
    </row>
    <row r="6" spans="1:12" ht="30.75" customHeight="1">
      <c r="A6" s="201">
        <v>490523</v>
      </c>
      <c r="B6" s="74" t="s">
        <v>262</v>
      </c>
      <c r="C6" s="252">
        <v>4</v>
      </c>
      <c r="D6" s="252">
        <v>380</v>
      </c>
      <c r="E6" s="252">
        <v>45</v>
      </c>
      <c r="F6" s="252">
        <v>6</v>
      </c>
      <c r="G6" s="252" t="s">
        <v>261</v>
      </c>
      <c r="H6" s="252">
        <v>410</v>
      </c>
      <c r="I6" s="252">
        <v>1947</v>
      </c>
      <c r="J6" s="93">
        <f>I6*Оглавление!$A$1</f>
        <v>114133.14</v>
      </c>
      <c r="K6" s="336" t="e">
        <f>J6/(#REF!*Оглавление!$A$2)-1</f>
        <v>#REF!</v>
      </c>
      <c r="L6" s="336" t="e">
        <f>J6/(#REF!*Оглавление!$A$2)-1</f>
        <v>#REF!</v>
      </c>
    </row>
    <row r="7" spans="1:12" ht="30.75" customHeight="1">
      <c r="A7" s="201">
        <v>490521</v>
      </c>
      <c r="B7" s="74" t="s">
        <v>407</v>
      </c>
      <c r="C7" s="410">
        <v>4</v>
      </c>
      <c r="D7" s="410">
        <v>380</v>
      </c>
      <c r="E7" s="410">
        <v>45</v>
      </c>
      <c r="F7" s="410">
        <v>6</v>
      </c>
      <c r="G7" s="410" t="s">
        <v>408</v>
      </c>
      <c r="H7" s="410">
        <v>509</v>
      </c>
      <c r="I7" s="410">
        <v>1907</v>
      </c>
      <c r="J7" s="93">
        <f>I7*Оглавление!$A$1</f>
        <v>111788.34</v>
      </c>
      <c r="K7" s="336"/>
      <c r="L7" s="336"/>
    </row>
    <row r="8" spans="1:12" ht="32.25" customHeight="1">
      <c r="A8" s="201">
        <v>490438</v>
      </c>
      <c r="B8" s="74" t="s">
        <v>219</v>
      </c>
      <c r="C8" s="252">
        <v>3</v>
      </c>
      <c r="D8" s="252">
        <v>380</v>
      </c>
      <c r="E8" s="252">
        <v>30</v>
      </c>
      <c r="F8" s="252">
        <v>6</v>
      </c>
      <c r="G8" s="252" t="s">
        <v>200</v>
      </c>
      <c r="H8" s="252">
        <v>280</v>
      </c>
      <c r="I8" s="252">
        <v>1070</v>
      </c>
      <c r="J8" s="93">
        <f>I8*Оглавление!$A$1</f>
        <v>62723.399999999994</v>
      </c>
      <c r="K8" s="336" t="e">
        <f>J8/(#REF!*Оглавление!$A$2)-1</f>
        <v>#REF!</v>
      </c>
      <c r="L8" s="336" t="e">
        <f>J8/(#REF!*Оглавление!$A$2)-1</f>
        <v>#REF!</v>
      </c>
    </row>
    <row r="9" spans="1:12" ht="32.25" customHeight="1">
      <c r="A9" s="201">
        <v>490439</v>
      </c>
      <c r="B9" s="74" t="s">
        <v>220</v>
      </c>
      <c r="C9" s="252">
        <v>3</v>
      </c>
      <c r="D9" s="252">
        <v>380</v>
      </c>
      <c r="E9" s="252">
        <v>35</v>
      </c>
      <c r="F9" s="252">
        <v>6</v>
      </c>
      <c r="G9" s="252" t="s">
        <v>200</v>
      </c>
      <c r="H9" s="252">
        <v>300</v>
      </c>
      <c r="I9" s="252">
        <v>1310</v>
      </c>
      <c r="J9" s="93">
        <f>I9*Оглавление!$A$1</f>
        <v>76792.2</v>
      </c>
      <c r="K9" s="336" t="e">
        <f>J9/(#REF!*Оглавление!$A$2)-1</f>
        <v>#REF!</v>
      </c>
      <c r="L9" s="336" t="e">
        <f>J9/(#REF!*Оглавление!$A$2)-1</f>
        <v>#REF!</v>
      </c>
    </row>
    <row r="10" spans="1:12" ht="32.25" customHeight="1">
      <c r="A10" s="201">
        <v>490455</v>
      </c>
      <c r="B10" s="74" t="s">
        <v>267</v>
      </c>
      <c r="C10" s="252">
        <v>3</v>
      </c>
      <c r="D10" s="252">
        <v>380</v>
      </c>
      <c r="E10" s="252">
        <v>38</v>
      </c>
      <c r="F10" s="252">
        <v>6</v>
      </c>
      <c r="G10" s="252" t="s">
        <v>266</v>
      </c>
      <c r="H10" s="252">
        <v>320</v>
      </c>
      <c r="I10" s="252">
        <v>1499</v>
      </c>
      <c r="J10" s="93">
        <f>I10*Оглавление!$A$1</f>
        <v>87871.37999999999</v>
      </c>
      <c r="K10" s="336" t="e">
        <f>J10/(#REF!*Оглавление!$A$2)-1</f>
        <v>#REF!</v>
      </c>
      <c r="L10" s="336" t="e">
        <f>J10/(#REF!*Оглавление!$A$2)-1</f>
        <v>#REF!</v>
      </c>
    </row>
    <row r="11" spans="1:12" ht="32.25" customHeight="1">
      <c r="A11" s="201">
        <v>490487</v>
      </c>
      <c r="B11" s="74" t="s">
        <v>405</v>
      </c>
      <c r="C11" s="410">
        <v>4</v>
      </c>
      <c r="D11" s="410">
        <v>380</v>
      </c>
      <c r="E11" s="410">
        <v>45</v>
      </c>
      <c r="F11" s="410">
        <v>6</v>
      </c>
      <c r="G11" s="410"/>
      <c r="H11" s="410"/>
      <c r="I11" s="410">
        <v>1710</v>
      </c>
      <c r="J11" s="93">
        <f>I11*Оглавление!$A$1</f>
        <v>100240.2</v>
      </c>
      <c r="K11" s="336"/>
      <c r="L11" s="336"/>
    </row>
    <row r="12" spans="1:12" ht="33.75" customHeight="1">
      <c r="A12" s="201">
        <v>490481</v>
      </c>
      <c r="B12" s="74" t="s">
        <v>298</v>
      </c>
      <c r="C12" s="252">
        <v>4</v>
      </c>
      <c r="D12" s="252">
        <v>380</v>
      </c>
      <c r="E12" s="252">
        <v>42</v>
      </c>
      <c r="F12" s="252">
        <v>6</v>
      </c>
      <c r="G12" s="252" t="s">
        <v>201</v>
      </c>
      <c r="H12" s="252">
        <v>340</v>
      </c>
      <c r="I12" s="202">
        <v>1770</v>
      </c>
      <c r="J12" s="93">
        <f>I12*Оглавление!$A$1</f>
        <v>103757.4</v>
      </c>
      <c r="K12" s="336" t="e">
        <f>J12/(#REF!*Оглавление!$A$2)-1</f>
        <v>#REF!</v>
      </c>
      <c r="L12" s="336" t="e">
        <f>J12/(#REF!*Оглавление!$A$2)-1</f>
        <v>#REF!</v>
      </c>
    </row>
    <row r="13" spans="1:13" s="89" customFormat="1" ht="47.25" customHeight="1">
      <c r="A13" s="201">
        <v>490488</v>
      </c>
      <c r="B13" s="74" t="s">
        <v>210</v>
      </c>
      <c r="C13" s="433" t="s">
        <v>301</v>
      </c>
      <c r="D13" s="433"/>
      <c r="E13" s="433"/>
      <c r="F13" s="433"/>
      <c r="G13" s="252" t="s">
        <v>333</v>
      </c>
      <c r="H13" s="201">
        <v>2.7</v>
      </c>
      <c r="I13" s="252">
        <v>32</v>
      </c>
      <c r="J13" s="93">
        <f>I13*Оглавление!$A$1</f>
        <v>1875.84</v>
      </c>
      <c r="K13" s="336" t="e">
        <f>J13/(#REF!*Оглавление!$A$2)-1</f>
        <v>#REF!</v>
      </c>
      <c r="L13" s="336" t="e">
        <f>J13/(#REF!*Оглавление!$A$2)-1</f>
        <v>#REF!</v>
      </c>
      <c r="M13" s="376"/>
    </row>
    <row r="14" spans="1:13" s="57" customFormat="1" ht="43.5" customHeight="1">
      <c r="A14" s="201">
        <v>490422</v>
      </c>
      <c r="B14" s="74" t="s">
        <v>158</v>
      </c>
      <c r="C14" s="433"/>
      <c r="D14" s="433"/>
      <c r="E14" s="433"/>
      <c r="F14" s="433"/>
      <c r="G14" s="373" t="s">
        <v>335</v>
      </c>
      <c r="H14" s="252">
        <v>2.7</v>
      </c>
      <c r="I14" s="252">
        <v>29</v>
      </c>
      <c r="J14" s="93">
        <f>I14*Оглавление!$A$1</f>
        <v>1699.98</v>
      </c>
      <c r="K14" s="336" t="e">
        <f>J14/(#REF!*Оглавление!$A$2)-1</f>
        <v>#REF!</v>
      </c>
      <c r="L14" s="336" t="e">
        <f>J14/(#REF!*Оглавление!$A$2)-1</f>
        <v>#REF!</v>
      </c>
      <c r="M14" s="376"/>
    </row>
    <row r="15" spans="1:13" s="57" customFormat="1" ht="43.5" customHeight="1">
      <c r="A15" s="201">
        <v>490486</v>
      </c>
      <c r="B15" s="74" t="s">
        <v>401</v>
      </c>
      <c r="C15" s="433" t="s">
        <v>400</v>
      </c>
      <c r="D15" s="433"/>
      <c r="E15" s="433"/>
      <c r="F15" s="433"/>
      <c r="G15" s="409" t="s">
        <v>404</v>
      </c>
      <c r="H15" s="409">
        <v>2.7</v>
      </c>
      <c r="I15" s="409">
        <v>32</v>
      </c>
      <c r="J15" s="93">
        <f>I15*Оглавление!$A$1</f>
        <v>1875.84</v>
      </c>
      <c r="K15" s="336"/>
      <c r="L15" s="336"/>
      <c r="M15" s="376"/>
    </row>
    <row r="16" spans="1:13" s="57" customFormat="1" ht="43.5" customHeight="1">
      <c r="A16" s="201">
        <v>490454</v>
      </c>
      <c r="B16" s="74" t="s">
        <v>403</v>
      </c>
      <c r="C16" s="433" t="s">
        <v>402</v>
      </c>
      <c r="D16" s="433"/>
      <c r="E16" s="433"/>
      <c r="F16" s="433"/>
      <c r="G16" s="409" t="s">
        <v>300</v>
      </c>
      <c r="H16" s="252">
        <v>2.7</v>
      </c>
      <c r="I16" s="252">
        <v>32</v>
      </c>
      <c r="J16" s="93">
        <f>I16*Оглавление!$A$1</f>
        <v>1875.84</v>
      </c>
      <c r="K16" s="336" t="e">
        <f>J16/(#REF!*Оглавление!$A$2)-1</f>
        <v>#REF!</v>
      </c>
      <c r="L16" s="336" t="e">
        <f>J16/(#REF!*Оглавление!$A$2)-1</f>
        <v>#REF!</v>
      </c>
      <c r="M16" s="376"/>
    </row>
    <row r="17" spans="1:13" s="57" customFormat="1" ht="39" customHeight="1">
      <c r="A17" s="201">
        <v>490489</v>
      </c>
      <c r="B17" s="74" t="s">
        <v>299</v>
      </c>
      <c r="C17" s="433" t="s">
        <v>332</v>
      </c>
      <c r="D17" s="433"/>
      <c r="E17" s="433"/>
      <c r="F17" s="433"/>
      <c r="G17" s="373" t="s">
        <v>334</v>
      </c>
      <c r="H17" s="252">
        <v>2.7</v>
      </c>
      <c r="I17" s="252">
        <v>32</v>
      </c>
      <c r="J17" s="93">
        <f>I17*Оглавление!$A$1</f>
        <v>1875.84</v>
      </c>
      <c r="K17" s="336" t="e">
        <f>J17/(#REF!*Оглавление!$A$2)-1</f>
        <v>#REF!</v>
      </c>
      <c r="L17" s="336" t="e">
        <f>J17/(#REF!*Оглавление!$A$2)-1</f>
        <v>#REF!</v>
      </c>
      <c r="M17" s="376"/>
    </row>
    <row r="18" ht="36" customHeight="1"/>
  </sheetData>
  <sheetProtection/>
  <mergeCells count="6">
    <mergeCell ref="A1:J1"/>
    <mergeCell ref="C17:F17"/>
    <mergeCell ref="C14:F14"/>
    <mergeCell ref="C13:F13"/>
    <mergeCell ref="C16:F16"/>
    <mergeCell ref="C15:F15"/>
  </mergeCells>
  <printOptions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"ГК ТСС"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deulin</dc:creator>
  <cp:keywords/>
  <dc:description/>
  <cp:lastModifiedBy>Dom</cp:lastModifiedBy>
  <cp:lastPrinted>2017-07-28T10:09:39Z</cp:lastPrinted>
  <dcterms:created xsi:type="dcterms:W3CDTF">2010-04-20T05:16:48Z</dcterms:created>
  <dcterms:modified xsi:type="dcterms:W3CDTF">2017-08-30T11:14:43Z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